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g6vbiAB4WE0D+JH5zIlBnkKyZNSLYuVkT76JG73AGz3Sqx5GcFwnS48xECqMh/cwdZvXMZEd3K6LNttzsvfOFg==" workbookSaltValue="ozR+p17vkT0GkZC3oDGTfg==" workbookSpinCount="100000" lockStructure="1"/>
  <bookViews>
    <workbookView xWindow="0" yWindow="0" windowWidth="14370" windowHeight="7035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Locations!$A$1:$A$63</definedName>
    <definedName name="Lookup">'Rate Lookup - Daily'!$A$1:$F$64</definedName>
    <definedName name="LookupM">'Rate Lookup - Monthly'!$A$1:$F$64</definedName>
    <definedName name="LookupTime">'Time Options'!$A$1:$A$3</definedName>
    <definedName name="LookupW">'Rate Lookup - Weekly'!$A$2:$F$64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Calculator'!$C$13:$C$16,'Main Calculator'!$C$17:$C$19</definedName>
  </definedNames>
  <calcPr calcId="145621"/>
</workbook>
</file>

<file path=xl/calcChain.xml><?xml version="1.0" encoding="utf-8"?>
<calcChain xmlns="http://schemas.openxmlformats.org/spreadsheetml/2006/main">
  <c r="C20" i="1" l="1"/>
  <c r="C22" i="1"/>
  <c r="F30" i="1" l="1"/>
  <c r="F28" i="1"/>
  <c r="F26" i="1"/>
  <c r="F29" i="1"/>
  <c r="F31" i="1" l="1"/>
  <c r="F27" i="1"/>
  <c r="F35" i="1" s="1"/>
  <c r="F36" i="1" l="1"/>
</calcChain>
</file>

<file path=xl/comments1.xml><?xml version="1.0" encoding="utf-8"?>
<comments xmlns="http://schemas.openxmlformats.org/spreadsheetml/2006/main">
  <authors>
    <author>NYS GOER</author>
    <author>Daniel A. Turcotte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Click the cell to select your location from a drop down menu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</t>
        </r>
      </text>
    </comment>
    <comment ref="C16" authorId="1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</commentList>
</comments>
</file>

<file path=xl/sharedStrings.xml><?xml version="1.0" encoding="utf-8"?>
<sst xmlns="http://schemas.openxmlformats.org/spreadsheetml/2006/main" count="78" uniqueCount="47">
  <si>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</si>
  <si>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</si>
  <si>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</si>
  <si>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</si>
  <si>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</si>
  <si>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</si>
  <si>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</si>
  <si>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</si>
  <si>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</si>
  <si>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</si>
  <si>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</si>
  <si>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</si>
  <si>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</si>
  <si>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</si>
  <si>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</si>
  <si>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</si>
  <si>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</si>
  <si>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</si>
  <si>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</si>
  <si>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</si>
  <si>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 xml:space="preserve">Albany Area Including Times Union Center; Central Ave; Troy; Albany Airport </t>
  </si>
  <si>
    <t>New York City; Boroughs;Queens; Brooklyn; Bronx; Manhattan; Staten Island</t>
  </si>
  <si>
    <t>All Other Locations</t>
  </si>
  <si>
    <t>Locations</t>
  </si>
  <si>
    <t>Location where the rental was made</t>
  </si>
  <si>
    <t>Westchester; Long Island</t>
  </si>
  <si>
    <t>Newark Metro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</si>
  <si>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</si>
  <si>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</si>
  <si>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</si>
  <si>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</si>
  <si>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</si>
  <si>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</si>
  <si>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</si>
  <si>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</si>
  <si>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</si>
  <si>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</si>
  <si>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</si>
  <si>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</si>
  <si>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</si>
  <si>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</si>
  <si>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1-1-2013</t>
    </r>
  </si>
  <si>
    <t>* Mileage reimbursement rate prior to 1/1/2013 also available below.</t>
  </si>
  <si>
    <t>I have adjusted the mileage on the voucher to give a reimbursement equivalent to the cost of renting a car per the GOER calculator.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</si>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</sst>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Fill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2" fontId="2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Fill="1" applyBorder="1"/>
    <xf numFmtId="2" fontId="10" fillId="0" borderId="1" xfId="0" applyNumberFormat="1" applyFont="1" applyBorder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1" xfId="0" applyFill="1" applyBorder="1" applyAlignment="1"/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8" fillId="0" borderId="15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4" fontId="2" fillId="2" borderId="7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Fill="1" applyBorder="1"/>
    <xf numFmtId="4" fontId="0" fillId="0" borderId="0" xfId="0" applyNumberFormat="1"/>
    <xf numFmtId="4" fontId="14" fillId="0" borderId="1" xfId="0" applyNumberFormat="1" applyFont="1" applyBorder="1" applyAlignment="1">
      <alignment horizontal="right"/>
    </xf>
    <xf numFmtId="4" fontId="14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 applyAlignment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 applyBorder="1"/>
    <xf numFmtId="0" fontId="0" fillId="3" borderId="2" xfId="0" applyFill="1" applyBorder="1"/>
    <xf numFmtId="0" fontId="0" fillId="3" borderId="27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1" fillId="3" borderId="0" xfId="0" applyFont="1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 indent="2"/>
    </xf>
    <xf numFmtId="0" fontId="3" fillId="3" borderId="0" xfId="0" applyFont="1" applyFill="1" applyBorder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8" fillId="3" borderId="37" xfId="0" applyNumberFormat="1" applyFont="1" applyFill="1" applyBorder="1"/>
    <xf numFmtId="44" fontId="0" fillId="3" borderId="38" xfId="0" applyNumberFormat="1" applyFill="1" applyBorder="1"/>
    <xf numFmtId="0" fontId="0" fillId="3" borderId="35" xfId="0" applyFill="1" applyBorder="1" applyAlignment="1"/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6" fillId="3" borderId="39" xfId="0" applyNumberFormat="1" applyFont="1" applyFill="1" applyBorder="1" applyAlignment="1"/>
    <xf numFmtId="44" fontId="1" fillId="3" borderId="37" xfId="0" applyNumberFormat="1" applyFont="1" applyFill="1" applyBorder="1"/>
    <xf numFmtId="0" fontId="19" fillId="3" borderId="40" xfId="0" applyFont="1" applyFill="1" applyBorder="1" applyAlignment="1">
      <alignment horizontal="left"/>
    </xf>
    <xf numFmtId="0" fontId="4" fillId="3" borderId="41" xfId="0" applyFont="1" applyFill="1" applyBorder="1"/>
    <xf numFmtId="0" fontId="21" fillId="4" borderId="0" xfId="0" applyFont="1" applyFill="1" applyAlignment="1">
      <alignment horizontal="center"/>
    </xf>
    <xf numFmtId="166" fontId="0" fillId="3" borderId="0" xfId="0" applyNumberFormat="1" applyFill="1"/>
    <xf numFmtId="0" fontId="0" fillId="0" borderId="2" xfId="0" applyFill="1" applyBorder="1"/>
    <xf numFmtId="0" fontId="0" fillId="0" borderId="0" xfId="0" applyFill="1" applyBorder="1" applyAlignment="1"/>
    <xf numFmtId="0" fontId="0" fillId="0" borderId="32" xfId="0" applyFill="1" applyBorder="1"/>
    <xf numFmtId="0" fontId="0" fillId="0" borderId="0" xfId="0" applyFill="1"/>
    <xf numFmtId="0" fontId="23" fillId="0" borderId="0" xfId="0" applyFont="1" applyFill="1" applyAlignment="1">
      <alignment horizontal="left"/>
    </xf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1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38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0" fillId="0" borderId="0" xfId="0" applyFont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5" fillId="3" borderId="25" xfId="0" applyFont="1" applyFill="1" applyBorder="1" applyAlignment="1">
      <alignment horizontal="left"/>
    </xf>
    <xf numFmtId="0" fontId="25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9">
    <cellStyle name="Comma" xfId="1" builtinId="3"/>
    <cellStyle name="Comma 2" xfId="7"/>
    <cellStyle name="Comma 3" xfId="4"/>
    <cellStyle name="Currency" xfId="2" builtinId="4"/>
    <cellStyle name="Currency 2" xfId="8"/>
    <cellStyle name="Currency 3" xfId="5"/>
    <cellStyle name="Hyperlink" xfId="3" builtinId="8"/>
    <cellStyle name="Normal" xfId="0" builtinId="0"/>
    <cellStyle name="Normal 2" xfId="6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</xdr:row>
      <xdr:rowOff>152400</xdr:rowOff>
    </xdr:from>
    <xdr:to>
      <xdr:col>5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0</xdr:row>
      <xdr:rowOff>0</xdr:rowOff>
    </xdr:from>
    <xdr:to>
      <xdr:col>6</xdr:col>
      <xdr:colOff>114300</xdr:colOff>
      <xdr:row>3</xdr:row>
      <xdr:rowOff>200025</xdr:rowOff>
    </xdr:to>
    <xdr:pic>
      <xdr:nvPicPr>
        <xdr:cNvPr id="3" name="Picture 2" descr="OGS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1" y="0"/>
          <a:ext cx="10239374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</xdr:row>
      <xdr:rowOff>344686</xdr:rowOff>
    </xdr:from>
    <xdr:to>
      <xdr:col>1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438150</xdr:colOff>
      <xdr:row>18</xdr:row>
      <xdr:rowOff>57149</xdr:rowOff>
    </xdr:from>
    <xdr:to>
      <xdr:col>4</xdr:col>
      <xdr:colOff>1962150</xdr:colOff>
      <xdr:row>22</xdr:row>
      <xdr:rowOff>19049</xdr:rowOff>
    </xdr:to>
    <xdr:sp macro="" textlink="">
      <xdr:nvSpPr>
        <xdr:cNvPr id="2" name="TextBox 1"/>
        <xdr:cNvSpPr txBox="1"/>
      </xdr:nvSpPr>
      <xdr:spPr>
        <a:xfrm>
          <a:off x="8229600" y="3809999"/>
          <a:ext cx="1524000" cy="61912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Tahoma" pitchFamily="34" charset="0"/>
              <a:ea typeface="Tahoma" pitchFamily="34" charset="0"/>
              <a:cs typeface="Tahoma" pitchFamily="34" charset="0"/>
            </a:rPr>
            <a:t>Click</a:t>
          </a:r>
          <a:r>
            <a:rPr lang="en-US" sz="800" b="1" baseline="0">
              <a:latin typeface="Tahoma" pitchFamily="34" charset="0"/>
              <a:ea typeface="Tahoma" pitchFamily="34" charset="0"/>
              <a:cs typeface="Tahoma" pitchFamily="34" charset="0"/>
            </a:rPr>
            <a:t> the cell to select the correct mileage reimbursement rate: prior to or after 1/1/2013.</a:t>
          </a:r>
        </a:p>
      </xdr:txBody>
    </xdr:sp>
    <xdr:clientData/>
  </xdr:twoCellAnchor>
  <xdr:twoCellAnchor>
    <xdr:from>
      <xdr:col>2</xdr:col>
      <xdr:colOff>4648200</xdr:colOff>
      <xdr:row>18</xdr:row>
      <xdr:rowOff>152400</xdr:rowOff>
    </xdr:from>
    <xdr:to>
      <xdr:col>4</xdr:col>
      <xdr:colOff>428625</xdr:colOff>
      <xdr:row>20</xdr:row>
      <xdr:rowOff>76200</xdr:rowOff>
    </xdr:to>
    <xdr:cxnSp macro="">
      <xdr:nvCxnSpPr>
        <xdr:cNvPr id="5" name="Straight Arrow Connector 4"/>
        <xdr:cNvCxnSpPr/>
      </xdr:nvCxnSpPr>
      <xdr:spPr>
        <a:xfrm flipH="1">
          <a:off x="7372350" y="3905250"/>
          <a:ext cx="847725" cy="2476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gs.state.ny.us/disclaim/default.asp?url=http://www.enterprise.com/car_rental/deeplinkmap.do?bid=028&amp;refId=STNYRK1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3"/>
  <sheetViews>
    <sheetView tabSelected="1" topLeftCell="A7" workbookViewId="0">
      <selection activeCell="C38" sqref="C38"/>
    </sheetView>
  </sheetViews>
  <sheetFormatPr defaultRowHeight="12.75" x14ac:dyDescent="0.2"/>
  <cols>
    <col min="1" max="1" width="4.42578125" style="87" customWidth="1"/>
    <col min="2" max="2" width="36.42578125" customWidth="1"/>
    <col min="3" max="3" width="67.28515625" customWidth="1"/>
    <col min="4" max="4" width="6.140625" style="86" customWidth="1"/>
    <col min="5" max="5" width="30" customWidth="1"/>
    <col min="6" max="6" width="12.7109375" customWidth="1"/>
    <col min="7" max="7" width="4.42578125" customWidth="1"/>
    <col min="9" max="9" width="8.140625" customWidth="1"/>
  </cols>
  <sheetData>
    <row r="1" spans="1:30" s="87" customFormat="1" x14ac:dyDescent="0.2">
      <c r="A1" s="109"/>
      <c r="B1" s="124"/>
      <c r="C1" s="110"/>
      <c r="D1" s="110"/>
      <c r="E1" s="110"/>
      <c r="F1" s="110"/>
      <c r="G1" s="110"/>
      <c r="H1" s="111"/>
    </row>
    <row r="2" spans="1:30" s="87" customFormat="1" x14ac:dyDescent="0.2">
      <c r="A2" s="106"/>
      <c r="B2" s="114"/>
      <c r="C2" s="108"/>
      <c r="D2" s="108"/>
      <c r="E2" s="108"/>
      <c r="F2" s="108"/>
      <c r="G2" s="108"/>
      <c r="H2" s="112"/>
    </row>
    <row r="3" spans="1:30" s="87" customFormat="1" x14ac:dyDescent="0.2">
      <c r="A3" s="106"/>
      <c r="B3" s="114"/>
      <c r="C3" s="108"/>
      <c r="D3" s="108"/>
      <c r="E3" s="113"/>
      <c r="F3" s="108"/>
      <c r="G3" s="108"/>
      <c r="H3" s="112"/>
    </row>
    <row r="4" spans="1:30" s="86" customFormat="1" ht="27.75" customHeight="1" x14ac:dyDescent="0.25">
      <c r="A4" s="106"/>
      <c r="B4" s="114"/>
      <c r="C4" s="115"/>
      <c r="D4" s="116"/>
      <c r="E4" s="108"/>
      <c r="F4" s="113"/>
      <c r="G4" s="108"/>
      <c r="H4" s="112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86" customFormat="1" ht="20.25" x14ac:dyDescent="0.2">
      <c r="A5" s="106"/>
      <c r="B5" s="114"/>
      <c r="C5" s="126" t="s">
        <v>31</v>
      </c>
      <c r="D5" s="108"/>
      <c r="E5" s="108"/>
      <c r="F5" s="108"/>
      <c r="G5" s="160"/>
      <c r="H5" s="112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s="86" customFormat="1" ht="26.25" customHeight="1" x14ac:dyDescent="0.3">
      <c r="A6" s="106"/>
      <c r="B6" s="114"/>
      <c r="C6" s="125" t="s">
        <v>40</v>
      </c>
      <c r="D6" s="108"/>
      <c r="E6" s="108"/>
      <c r="F6" s="108"/>
      <c r="G6" s="160"/>
      <c r="H6" s="112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s="86" customFormat="1" x14ac:dyDescent="0.2">
      <c r="A7" s="106"/>
      <c r="B7" s="114"/>
      <c r="C7" s="87"/>
      <c r="D7" s="108"/>
      <c r="E7" s="108"/>
      <c r="F7" s="108"/>
      <c r="G7" s="160"/>
      <c r="H7" s="112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s="86" customFormat="1" ht="23.25" x14ac:dyDescent="0.3">
      <c r="A8" s="106"/>
      <c r="B8" s="114"/>
      <c r="C8" s="132" t="s">
        <v>41</v>
      </c>
      <c r="D8" s="108"/>
      <c r="E8" s="108"/>
      <c r="F8" s="108"/>
      <c r="G8" s="160"/>
      <c r="H8" s="112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s="137" customFormat="1" x14ac:dyDescent="0.2">
      <c r="A9" s="134"/>
      <c r="B9" s="135"/>
      <c r="C9" s="138" t="s">
        <v>42</v>
      </c>
      <c r="D9" s="6"/>
      <c r="E9" s="6"/>
      <c r="F9" s="6"/>
      <c r="G9" s="160"/>
      <c r="H9" s="136"/>
    </row>
    <row r="10" spans="1:30" ht="31.5" customHeight="1" x14ac:dyDescent="0.2">
      <c r="A10" s="106"/>
      <c r="B10" s="108"/>
      <c r="C10" s="115"/>
      <c r="D10" s="108"/>
      <c r="E10" s="108"/>
      <c r="F10" s="108"/>
      <c r="G10" s="160"/>
      <c r="H10" s="112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13.5" thickBot="1" x14ac:dyDescent="0.25">
      <c r="A11" s="106"/>
      <c r="D11" s="89"/>
      <c r="E11" s="108"/>
      <c r="F11" s="108"/>
      <c r="G11" s="160"/>
      <c r="H11" s="112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0" ht="16.5" thickBot="1" x14ac:dyDescent="0.3">
      <c r="A12" s="106"/>
      <c r="B12" s="167" t="s">
        <v>5</v>
      </c>
      <c r="C12" s="168"/>
      <c r="D12" s="90"/>
      <c r="E12" s="108"/>
      <c r="F12" s="108"/>
      <c r="G12" s="160"/>
      <c r="H12" s="112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30" x14ac:dyDescent="0.2">
      <c r="A13" s="106"/>
      <c r="B13" s="106" t="s">
        <v>0</v>
      </c>
      <c r="C13" s="145">
        <v>212</v>
      </c>
      <c r="D13" s="91"/>
      <c r="E13" s="108"/>
      <c r="F13" s="108"/>
      <c r="G13" s="160"/>
      <c r="H13" s="112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30" x14ac:dyDescent="0.2">
      <c r="A14" s="106"/>
      <c r="B14" s="106" t="s">
        <v>24</v>
      </c>
      <c r="C14" s="146" t="s">
        <v>22</v>
      </c>
      <c r="D14" s="91"/>
      <c r="E14" s="108"/>
      <c r="F14" s="108"/>
      <c r="G14" s="160"/>
      <c r="H14" s="112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30" x14ac:dyDescent="0.2">
      <c r="A15" s="106"/>
      <c r="B15" s="106" t="s">
        <v>7</v>
      </c>
      <c r="C15" s="146" t="s">
        <v>9</v>
      </c>
      <c r="D15" s="92"/>
      <c r="E15" s="108"/>
      <c r="F15" s="108"/>
      <c r="G15" s="160"/>
      <c r="H15" s="112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30" x14ac:dyDescent="0.2">
      <c r="A16" s="106"/>
      <c r="B16" s="106" t="s">
        <v>11</v>
      </c>
      <c r="C16" s="146" t="s">
        <v>12</v>
      </c>
      <c r="D16" s="92"/>
      <c r="E16" s="108"/>
      <c r="F16" s="108"/>
      <c r="G16" s="160"/>
      <c r="H16" s="112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x14ac:dyDescent="0.2">
      <c r="A17" s="106"/>
      <c r="B17" s="106" t="s">
        <v>15</v>
      </c>
      <c r="C17" s="146">
        <v>1</v>
      </c>
      <c r="D17" s="91"/>
      <c r="E17" s="108"/>
      <c r="F17" s="108"/>
      <c r="G17" s="160"/>
      <c r="H17" s="112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x14ac:dyDescent="0.2">
      <c r="A18" s="106"/>
      <c r="B18" s="106" t="s">
        <v>6</v>
      </c>
      <c r="C18" s="147">
        <v>40</v>
      </c>
      <c r="D18" s="93"/>
      <c r="E18" s="108"/>
      <c r="F18" s="108"/>
      <c r="G18" s="160"/>
      <c r="H18" s="112"/>
      <c r="I18" s="87"/>
      <c r="J18" s="87"/>
      <c r="K18" s="87"/>
      <c r="L18" s="87"/>
      <c r="M18" s="87"/>
      <c r="N18" s="133">
        <v>0.55500000000000005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x14ac:dyDescent="0.2">
      <c r="A19" s="106"/>
      <c r="B19" s="106" t="s">
        <v>1</v>
      </c>
      <c r="C19" s="148">
        <v>3.5</v>
      </c>
      <c r="D19" s="94"/>
      <c r="E19" s="108"/>
      <c r="F19" s="108"/>
      <c r="G19" s="160"/>
      <c r="H19" s="112"/>
      <c r="I19" s="87"/>
      <c r="J19" s="87"/>
      <c r="K19" s="87"/>
      <c r="L19" s="87"/>
      <c r="M19" s="87"/>
      <c r="N19" s="133">
        <v>0.56499999999999995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s="86" customFormat="1" x14ac:dyDescent="0.2">
      <c r="A20" s="106"/>
      <c r="B20" s="106" t="s">
        <v>18</v>
      </c>
      <c r="C20" s="143">
        <f>IF($C$16="Daily",VLOOKUP($C$14,Lookup,MATCH($C$15,Size,FALSE)+1,FALSE),IF($C$16="Weekly",VLOOKUP($C$14,LookupW,MATCH($C$15,SizeW,FALSE)+1,FALSE),IF($C$16="Monthly",VLOOKUP($C$14,LookupM,MATCH($C$15,SizeM,FALSE)+1,FALSE))))</f>
        <v>31.92</v>
      </c>
      <c r="D20" s="94"/>
      <c r="E20" s="108"/>
      <c r="F20" s="108"/>
      <c r="G20" s="108"/>
      <c r="H20" s="112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x14ac:dyDescent="0.2">
      <c r="A21" s="106"/>
      <c r="B21" s="106" t="s">
        <v>2</v>
      </c>
      <c r="C21" s="149">
        <v>0.56499999999999995</v>
      </c>
      <c r="D21" s="95"/>
      <c r="E21" s="108"/>
      <c r="F21" s="108"/>
      <c r="G21" s="105"/>
      <c r="H21" s="112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ht="13.5" thickBot="1" x14ac:dyDescent="0.25">
      <c r="A22" s="106"/>
      <c r="B22" s="107" t="s">
        <v>4</v>
      </c>
      <c r="C22" s="144">
        <f>IF(C15="Compact", 30, IF(C15="Standard", 25, IF(C15="SUV", 16, 20)))</f>
        <v>25</v>
      </c>
      <c r="D22" s="96"/>
      <c r="E22" s="108"/>
      <c r="F22" s="108"/>
      <c r="G22" s="108"/>
      <c r="H22" s="112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ht="15.75" customHeight="1" thickBot="1" x14ac:dyDescent="0.25">
      <c r="A23" s="106"/>
      <c r="B23" s="108"/>
      <c r="C23" s="117"/>
      <c r="D23" s="117"/>
      <c r="E23" s="108"/>
      <c r="F23" s="108"/>
      <c r="G23" s="108"/>
      <c r="H23" s="112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ht="21.75" customHeight="1" thickBot="1" x14ac:dyDescent="0.25">
      <c r="A24" s="106"/>
      <c r="B24" s="108"/>
      <c r="C24" s="108"/>
      <c r="D24" s="108"/>
      <c r="E24" s="154" t="s">
        <v>37</v>
      </c>
      <c r="F24" s="155"/>
      <c r="G24" s="108"/>
      <c r="H24" s="112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ht="12.75" customHeight="1" x14ac:dyDescent="0.2">
      <c r="A25" s="106"/>
      <c r="B25" s="161" t="s">
        <v>38</v>
      </c>
      <c r="C25" s="162"/>
      <c r="D25" s="108"/>
      <c r="E25" s="130" t="s">
        <v>32</v>
      </c>
      <c r="F25" s="131"/>
      <c r="G25" s="108"/>
      <c r="H25" s="112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ht="12.75" customHeight="1" thickBot="1" x14ac:dyDescent="0.25">
      <c r="A26" s="106"/>
      <c r="B26" s="163"/>
      <c r="C26" s="164"/>
      <c r="D26" s="108"/>
      <c r="E26" s="127" t="s">
        <v>27</v>
      </c>
      <c r="F26" s="128">
        <f>+C13*C21</f>
        <v>119.77999999999999</v>
      </c>
      <c r="G26" s="108"/>
      <c r="H26" s="112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ht="12.75" customHeight="1" thickBot="1" x14ac:dyDescent="0.25">
      <c r="A27" s="106"/>
      <c r="B27" s="165"/>
      <c r="C27" s="166"/>
      <c r="D27" s="97"/>
      <c r="E27" s="98" t="s">
        <v>3</v>
      </c>
      <c r="F27" s="99">
        <f>(C20*C17)+(C13/C22*C19)+(C18*C21)</f>
        <v>84.2</v>
      </c>
      <c r="G27" s="108"/>
      <c r="H27" s="112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ht="12.75" customHeight="1" x14ac:dyDescent="0.2">
      <c r="A28" s="106"/>
      <c r="B28" s="108"/>
      <c r="C28" s="108"/>
      <c r="D28" s="97"/>
      <c r="E28" s="100" t="s">
        <v>34</v>
      </c>
      <c r="F28" s="129">
        <f>C17*C20</f>
        <v>31.92</v>
      </c>
      <c r="G28" s="108"/>
      <c r="H28" s="112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ht="12.75" customHeight="1" x14ac:dyDescent="0.2">
      <c r="A29" s="106"/>
      <c r="B29" s="108"/>
      <c r="C29" s="108"/>
      <c r="D29" s="97"/>
      <c r="E29" s="100" t="s">
        <v>35</v>
      </c>
      <c r="F29" s="121">
        <f>C13/C22*C19</f>
        <v>29.68</v>
      </c>
      <c r="G29" s="108"/>
      <c r="H29" s="112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ht="12.75" customHeight="1" x14ac:dyDescent="0.35">
      <c r="A30" s="106"/>
      <c r="B30" s="139" t="s">
        <v>19</v>
      </c>
      <c r="C30" s="108"/>
      <c r="D30" s="108"/>
      <c r="E30" s="100" t="s">
        <v>36</v>
      </c>
      <c r="F30" s="122">
        <f>C18*C21</f>
        <v>22.599999999999998</v>
      </c>
      <c r="G30" s="108"/>
      <c r="H30" s="112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12.75" customHeight="1" x14ac:dyDescent="0.2">
      <c r="A31" s="106"/>
      <c r="B31" s="108"/>
      <c r="C31" s="108"/>
      <c r="D31" s="118"/>
      <c r="E31" s="101"/>
      <c r="F31" s="123">
        <f>SUM(F28:F30)</f>
        <v>84.2</v>
      </c>
      <c r="G31" s="108"/>
      <c r="H31" s="112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ht="18" customHeight="1" thickBot="1" x14ac:dyDescent="0.25">
      <c r="A32" s="106"/>
      <c r="B32" s="108"/>
      <c r="C32" s="108"/>
      <c r="D32" s="108"/>
      <c r="E32" s="108"/>
      <c r="F32" s="108"/>
      <c r="G32" s="108"/>
      <c r="H32" s="112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ht="15.75" customHeight="1" x14ac:dyDescent="0.2">
      <c r="A33" s="106"/>
      <c r="B33" s="141"/>
      <c r="C33" s="141"/>
      <c r="D33" s="108"/>
      <c r="E33" s="156" t="s">
        <v>39</v>
      </c>
      <c r="F33" s="157"/>
      <c r="G33" s="108"/>
      <c r="H33" s="112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ht="15.75" customHeight="1" thickBot="1" x14ac:dyDescent="0.25">
      <c r="A34" s="106"/>
      <c r="B34" s="170" t="s">
        <v>44</v>
      </c>
      <c r="C34" s="170"/>
      <c r="D34" s="108"/>
      <c r="E34" s="158" t="s">
        <v>28</v>
      </c>
      <c r="F34" s="159"/>
      <c r="G34" s="108"/>
      <c r="H34" s="112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ht="18" customHeight="1" thickBot="1" x14ac:dyDescent="0.25">
      <c r="A35" s="106"/>
      <c r="B35" s="142" t="s">
        <v>33</v>
      </c>
      <c r="C35" s="97"/>
      <c r="D35" s="108"/>
      <c r="E35" s="102" t="s">
        <v>29</v>
      </c>
      <c r="F35" s="103">
        <f>ROUND(IF($F$27&gt;$F$26,$C$13/2,($F$27/$C$21)/2),0)</f>
        <v>75</v>
      </c>
      <c r="G35" s="108"/>
      <c r="H35" s="11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ht="18" customHeight="1" thickBot="1" x14ac:dyDescent="0.25">
      <c r="A36" s="106"/>
      <c r="B36" s="169" t="s">
        <v>44</v>
      </c>
      <c r="C36" s="169"/>
      <c r="D36" s="108"/>
      <c r="E36" s="104" t="s">
        <v>30</v>
      </c>
      <c r="F36" s="103">
        <f>IF($F$27&gt;$F$26,+$C13-$F$35,($F$27/$C$21)/2)</f>
        <v>74.513274336283189</v>
      </c>
      <c r="G36" s="108"/>
      <c r="H36" s="112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27" customHeight="1" x14ac:dyDescent="0.2">
      <c r="A37" s="106"/>
      <c r="B37" s="140" t="s">
        <v>46</v>
      </c>
      <c r="C37" s="150"/>
      <c r="D37" s="108"/>
      <c r="E37" s="108"/>
      <c r="F37" s="108"/>
      <c r="G37" s="108"/>
      <c r="H37" s="112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ht="38.25" customHeight="1" x14ac:dyDescent="0.2">
      <c r="A38" s="106"/>
      <c r="B38" s="140" t="s">
        <v>45</v>
      </c>
      <c r="C38" s="151"/>
      <c r="D38" s="108"/>
      <c r="E38" s="108"/>
      <c r="F38" s="108"/>
      <c r="G38" s="108"/>
      <c r="H38" s="112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ht="25.5" customHeight="1" x14ac:dyDescent="0.2">
      <c r="A39" s="106"/>
      <c r="B39" s="152" t="s">
        <v>43</v>
      </c>
      <c r="C39" s="153"/>
      <c r="D39" s="105"/>
      <c r="E39" s="108"/>
      <c r="F39" s="108"/>
      <c r="G39" s="108"/>
      <c r="H39" s="112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x14ac:dyDescent="0.2">
      <c r="A40" s="106"/>
      <c r="B40" s="108"/>
      <c r="C40" s="108"/>
      <c r="D40" s="105"/>
      <c r="E40" s="108"/>
      <c r="F40" s="108"/>
      <c r="G40" s="108"/>
      <c r="H40" s="112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:30" x14ac:dyDescent="0.2">
      <c r="A41" s="106"/>
      <c r="B41" s="108"/>
      <c r="C41" s="105"/>
      <c r="D41" s="105"/>
      <c r="E41" s="108"/>
      <c r="F41" s="108"/>
      <c r="G41" s="108"/>
      <c r="H41" s="112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:30" x14ac:dyDescent="0.2">
      <c r="A42" s="101"/>
      <c r="B42" s="119"/>
      <c r="C42" s="119"/>
      <c r="D42" s="119"/>
      <c r="E42" s="119"/>
      <c r="F42" s="119"/>
      <c r="G42" s="119"/>
      <c r="H42" s="120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  <row r="43" spans="1:30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0" x14ac:dyDescent="0.2">
      <c r="B44" s="87"/>
      <c r="C44" s="88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0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x14ac:dyDescent="0.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0" x14ac:dyDescent="0.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0" x14ac:dyDescent="0.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2:30" x14ac:dyDescent="0.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2:30" x14ac:dyDescent="0.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2:30" x14ac:dyDescent="0.2">
      <c r="B51" s="87"/>
      <c r="C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2:30" x14ac:dyDescent="0.2">
      <c r="B52" s="87"/>
      <c r="C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</row>
    <row r="53" spans="2:30" x14ac:dyDescent="0.2"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</row>
  </sheetData>
  <sheetProtection algorithmName="SHA-512" hashValue="kNxbznzaWB+OHpa9zEDIRYxaRL5rHfLnhNKA7cGBNDwhbIdOuvYSdKEMTQNO4wrKB+l7l7+kNjtDF40NN9kYIA==" saltValue="68FtM3f+mY/emt17Xz2PFg==" spinCount="100000" sheet="1" objects="1" scenarios="1" selectLockedCells="1"/>
  <protectedRanges>
    <protectedRange sqref="C13:D16 D17:D20 C17:C19" name="Variables"/>
  </protectedRanges>
  <mergeCells count="9">
    <mergeCell ref="B39:C39"/>
    <mergeCell ref="E24:F24"/>
    <mergeCell ref="E33:F33"/>
    <mergeCell ref="E34:F34"/>
    <mergeCell ref="G5:G19"/>
    <mergeCell ref="B25:C27"/>
    <mergeCell ref="B12:C12"/>
    <mergeCell ref="B36:C36"/>
    <mergeCell ref="B34:C34"/>
  </mergeCells>
  <phoneticPr fontId="0" type="noConversion"/>
  <conditionalFormatting sqref="F26">
    <cfRule type="cellIs" dxfId="1" priority="7" stopIfTrue="1" operator="lessThan">
      <formula>$F$27</formula>
    </cfRule>
  </conditionalFormatting>
  <conditionalFormatting sqref="F27">
    <cfRule type="cellIs" dxfId="0" priority="2" operator="lessThan">
      <formula>$F$26</formula>
    </cfRule>
  </conditionalFormatting>
  <dataValidations count="6">
    <dataValidation type="list" showInputMessage="1" showErrorMessage="1" sqref="C14:D14">
      <formula1>Counties</formula1>
    </dataValidation>
    <dataValidation type="list" showInputMessage="1" showErrorMessage="1" sqref="D15">
      <formula1>Size</formula1>
    </dataValidation>
    <dataValidation type="list" allowBlank="1" showInputMessage="1" showErrorMessage="1" sqref="C16:D16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C13">
      <formula1>100</formula1>
    </dataValidation>
    <dataValidation type="list" showInputMessage="1" showErrorMessage="1" prompt="The default selection is &quot;Compact&quot;.  Any other selection requires justification." sqref="C15">
      <formula1>Size</formula1>
    </dataValidation>
    <dataValidation type="list" allowBlank="1" showInputMessage="1" showErrorMessage="1" prompt="If prior to 1/1/2013:  $.555_x000a_After 1/1/2013:   $.565" sqref="C21">
      <formula1>$N$18:$N$19</formula1>
    </dataValidation>
  </dataValidations>
  <hyperlinks>
    <hyperlink ref="B30" r:id="rId1"/>
  </hyperlinks>
  <pageMargins left="0.75" right="0.75" top="1" bottom="1" header="0.5" footer="0.5"/>
  <pageSetup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F16" sqref="F16"/>
    </sheetView>
  </sheetViews>
  <sheetFormatPr defaultRowHeight="12.75" x14ac:dyDescent="0.2"/>
  <cols>
    <col min="1" max="1" width="73.42578125" customWidth="1"/>
    <col min="2" max="2" width="13.7109375" customWidth="1"/>
    <col min="3" max="3" width="12.5703125" customWidth="1"/>
    <col min="4" max="4" width="9.140625" style="2"/>
    <col min="7" max="7" width="29.42578125" customWidth="1"/>
  </cols>
  <sheetData>
    <row r="1" spans="1:9" x14ac:dyDescent="0.2">
      <c r="A1" s="7" t="s">
        <v>23</v>
      </c>
      <c r="B1" s="8" t="s">
        <v>8</v>
      </c>
      <c r="C1" s="8" t="s">
        <v>9</v>
      </c>
      <c r="D1" s="8" t="s">
        <v>10</v>
      </c>
      <c r="E1" s="8" t="s">
        <v>16</v>
      </c>
      <c r="F1" s="12" t="s">
        <v>17</v>
      </c>
    </row>
    <row r="2" spans="1:9" x14ac:dyDescent="0.2">
      <c r="A2" s="48" t="s">
        <v>20</v>
      </c>
      <c r="B2" s="71">
        <v>37.090000000000003</v>
      </c>
      <c r="C2" s="71">
        <v>38.92</v>
      </c>
      <c r="D2" s="71">
        <v>41.41</v>
      </c>
      <c r="E2" s="71">
        <v>59.65</v>
      </c>
      <c r="F2" s="71">
        <v>58.65</v>
      </c>
      <c r="G2" s="55"/>
      <c r="I2" s="50"/>
    </row>
    <row r="3" spans="1:9" x14ac:dyDescent="0.2">
      <c r="A3" s="47" t="s">
        <v>25</v>
      </c>
      <c r="B3" s="72">
        <v>37.090000000000003</v>
      </c>
      <c r="C3" s="72">
        <v>38.92</v>
      </c>
      <c r="D3" s="72">
        <v>41.41</v>
      </c>
      <c r="E3" s="72">
        <v>59.65</v>
      </c>
      <c r="F3" s="72">
        <v>58.65</v>
      </c>
      <c r="G3" s="22"/>
    </row>
    <row r="4" spans="1:9" x14ac:dyDescent="0.2">
      <c r="A4" s="49" t="s">
        <v>21</v>
      </c>
      <c r="B4" s="75">
        <v>53.09</v>
      </c>
      <c r="C4" s="75">
        <v>54.92</v>
      </c>
      <c r="D4" s="75">
        <v>57.41</v>
      </c>
      <c r="E4" s="84">
        <v>75.650000000000006</v>
      </c>
      <c r="F4" s="84">
        <v>74.650000000000006</v>
      </c>
      <c r="G4" s="51"/>
    </row>
    <row r="5" spans="1:9" x14ac:dyDescent="0.2">
      <c r="A5" s="68" t="s">
        <v>26</v>
      </c>
      <c r="B5" s="78">
        <v>60.09</v>
      </c>
      <c r="C5" s="78">
        <v>61.71</v>
      </c>
      <c r="D5" s="78">
        <v>64.41</v>
      </c>
      <c r="E5" s="85">
        <v>80.599999999999994</v>
      </c>
      <c r="F5" s="85">
        <v>79.59</v>
      </c>
      <c r="G5" s="51"/>
    </row>
    <row r="6" spans="1:9" x14ac:dyDescent="0.2">
      <c r="A6" s="60" t="s">
        <v>22</v>
      </c>
      <c r="B6" s="81">
        <v>30.09</v>
      </c>
      <c r="C6" s="81">
        <v>31.92</v>
      </c>
      <c r="D6" s="81">
        <v>34.409999999999997</v>
      </c>
      <c r="E6" s="82">
        <v>52.65</v>
      </c>
      <c r="F6" s="82">
        <v>51.65</v>
      </c>
      <c r="G6" s="22"/>
    </row>
    <row r="7" spans="1:9" x14ac:dyDescent="0.2">
      <c r="A7" s="3"/>
      <c r="B7" s="5"/>
      <c r="C7" s="5"/>
      <c r="D7" s="5"/>
      <c r="E7" s="52"/>
      <c r="F7" s="52"/>
    </row>
    <row r="8" spans="1:9" x14ac:dyDescent="0.2">
      <c r="A8" s="4"/>
      <c r="B8" s="5"/>
      <c r="C8" s="5"/>
      <c r="D8" s="5"/>
      <c r="E8" s="52"/>
      <c r="F8" s="52"/>
    </row>
    <row r="9" spans="1:9" x14ac:dyDescent="0.2">
      <c r="A9" s="3"/>
      <c r="B9" s="5"/>
      <c r="C9" s="5"/>
      <c r="D9" s="5"/>
      <c r="E9" s="52"/>
      <c r="F9" s="52"/>
    </row>
    <row r="10" spans="1:9" x14ac:dyDescent="0.2">
      <c r="A10" s="3"/>
      <c r="B10" s="5"/>
      <c r="C10" s="5"/>
      <c r="D10" s="5"/>
      <c r="E10" s="52"/>
      <c r="F10" s="52"/>
    </row>
    <row r="11" spans="1:9" x14ac:dyDescent="0.2">
      <c r="A11" s="3"/>
      <c r="B11" s="5"/>
      <c r="C11" s="5"/>
      <c r="D11" s="5"/>
      <c r="E11" s="52"/>
      <c r="F11" s="52"/>
    </row>
    <row r="12" spans="1:9" x14ac:dyDescent="0.2">
      <c r="A12" s="3"/>
      <c r="B12" s="5"/>
      <c r="C12" s="5"/>
      <c r="D12" s="5"/>
      <c r="E12" s="52"/>
      <c r="F12" s="52"/>
    </row>
    <row r="13" spans="1:9" x14ac:dyDescent="0.2">
      <c r="A13" s="56"/>
      <c r="B13" s="5"/>
      <c r="C13" s="5"/>
      <c r="D13" s="5"/>
      <c r="E13" s="52"/>
      <c r="F13" s="52"/>
    </row>
    <row r="14" spans="1:9" x14ac:dyDescent="0.2">
      <c r="A14" s="3"/>
      <c r="B14" s="5"/>
      <c r="C14" s="5"/>
      <c r="D14" s="5"/>
      <c r="E14" s="52"/>
      <c r="F14" s="52"/>
    </row>
    <row r="15" spans="1:9" x14ac:dyDescent="0.2">
      <c r="A15" s="3"/>
      <c r="B15" s="5"/>
      <c r="C15" s="5"/>
      <c r="D15" s="5"/>
      <c r="E15" s="52"/>
      <c r="F15" s="52"/>
    </row>
    <row r="16" spans="1:9" x14ac:dyDescent="0.2">
      <c r="A16" s="3"/>
      <c r="B16" s="5"/>
      <c r="C16" s="5"/>
      <c r="D16" s="5"/>
      <c r="E16" s="52"/>
      <c r="F16" s="52"/>
    </row>
    <row r="17" spans="1:7" x14ac:dyDescent="0.2">
      <c r="A17" s="3"/>
      <c r="B17" s="5"/>
      <c r="C17" s="5"/>
      <c r="D17" s="5"/>
      <c r="E17" s="52"/>
      <c r="F17" s="52"/>
    </row>
    <row r="18" spans="1:7" x14ac:dyDescent="0.2">
      <c r="A18" s="3"/>
      <c r="B18" s="5"/>
      <c r="C18" s="5"/>
      <c r="D18" s="5"/>
      <c r="E18" s="52"/>
      <c r="F18" s="52"/>
    </row>
    <row r="19" spans="1:7" x14ac:dyDescent="0.2">
      <c r="A19" s="3"/>
      <c r="B19" s="5"/>
      <c r="C19" s="5"/>
      <c r="D19" s="5"/>
      <c r="E19" s="52"/>
      <c r="F19" s="52"/>
    </row>
    <row r="20" spans="1:7" x14ac:dyDescent="0.2">
      <c r="A20" s="3"/>
      <c r="B20" s="5"/>
      <c r="C20" s="5"/>
      <c r="D20" s="5"/>
      <c r="E20" s="52"/>
      <c r="F20" s="52"/>
    </row>
    <row r="21" spans="1:7" x14ac:dyDescent="0.2">
      <c r="A21" s="4"/>
      <c r="B21" s="5"/>
      <c r="C21" s="5"/>
      <c r="D21" s="5"/>
      <c r="E21" s="52"/>
      <c r="F21" s="52"/>
    </row>
    <row r="22" spans="1:7" x14ac:dyDescent="0.2">
      <c r="A22" s="56"/>
      <c r="B22" s="5"/>
      <c r="C22" s="5"/>
      <c r="D22" s="5"/>
      <c r="E22" s="52"/>
      <c r="F22" s="52"/>
    </row>
    <row r="23" spans="1:7" x14ac:dyDescent="0.2">
      <c r="A23" s="3"/>
      <c r="B23" s="5"/>
      <c r="C23" s="5"/>
      <c r="D23" s="5"/>
      <c r="E23" s="52"/>
      <c r="F23" s="52"/>
    </row>
    <row r="24" spans="1:7" x14ac:dyDescent="0.2">
      <c r="A24" s="3"/>
      <c r="B24" s="5"/>
      <c r="C24" s="5"/>
      <c r="D24" s="5"/>
      <c r="E24" s="52"/>
      <c r="F24" s="52"/>
    </row>
    <row r="25" spans="1:7" x14ac:dyDescent="0.2">
      <c r="A25" s="3"/>
      <c r="B25" s="5"/>
      <c r="C25" s="5"/>
      <c r="D25" s="5"/>
      <c r="E25" s="52"/>
      <c r="F25" s="52"/>
    </row>
    <row r="26" spans="1:7" x14ac:dyDescent="0.2">
      <c r="A26" s="57"/>
      <c r="B26" s="5"/>
      <c r="C26" s="5"/>
      <c r="D26" s="5"/>
      <c r="E26" s="52"/>
      <c r="F26" s="52"/>
      <c r="G26" s="28"/>
    </row>
    <row r="27" spans="1:7" x14ac:dyDescent="0.2">
      <c r="A27" s="3"/>
      <c r="B27" s="5"/>
      <c r="C27" s="5"/>
      <c r="D27" s="5"/>
      <c r="E27" s="52"/>
      <c r="F27" s="52"/>
    </row>
    <row r="28" spans="1:7" x14ac:dyDescent="0.2">
      <c r="A28" s="3"/>
      <c r="B28" s="5"/>
      <c r="C28" s="5"/>
      <c r="D28" s="5"/>
      <c r="E28" s="52"/>
      <c r="F28" s="52"/>
    </row>
    <row r="29" spans="1:7" x14ac:dyDescent="0.2">
      <c r="A29" s="3"/>
      <c r="B29" s="5"/>
      <c r="C29" s="5"/>
      <c r="D29" s="5"/>
      <c r="E29" s="52"/>
      <c r="F29" s="52"/>
    </row>
    <row r="30" spans="1:7" x14ac:dyDescent="0.2">
      <c r="A30" s="3"/>
      <c r="B30" s="5"/>
      <c r="C30" s="5"/>
      <c r="D30" s="5"/>
      <c r="E30" s="52"/>
      <c r="F30" s="52"/>
    </row>
    <row r="31" spans="1:7" x14ac:dyDescent="0.2">
      <c r="A31" s="3"/>
      <c r="B31" s="5"/>
      <c r="C31" s="5"/>
      <c r="D31" s="5"/>
      <c r="E31" s="52"/>
      <c r="F31" s="52"/>
    </row>
    <row r="32" spans="1:7" x14ac:dyDescent="0.2">
      <c r="A32" s="22"/>
      <c r="B32" s="22"/>
      <c r="C32" s="22"/>
      <c r="D32" s="22"/>
      <c r="E32" s="22"/>
      <c r="F32" s="22"/>
    </row>
    <row r="33" spans="1:9" x14ac:dyDescent="0.2">
      <c r="A33" s="58"/>
      <c r="B33" s="51"/>
      <c r="C33" s="51"/>
      <c r="D33" s="51"/>
      <c r="E33" s="53"/>
      <c r="F33" s="53"/>
    </row>
    <row r="34" spans="1:9" x14ac:dyDescent="0.2">
      <c r="A34" s="3"/>
      <c r="B34" s="5"/>
      <c r="C34" s="5"/>
      <c r="D34" s="5"/>
      <c r="E34" s="52"/>
      <c r="F34" s="52"/>
    </row>
    <row r="35" spans="1:9" x14ac:dyDescent="0.2">
      <c r="A35" s="3"/>
      <c r="B35" s="5"/>
      <c r="C35" s="5"/>
      <c r="D35" s="5"/>
      <c r="E35" s="52"/>
      <c r="F35" s="52"/>
    </row>
    <row r="36" spans="1:9" x14ac:dyDescent="0.2">
      <c r="A36" s="3"/>
      <c r="B36" s="5"/>
      <c r="C36" s="5"/>
      <c r="D36" s="5"/>
      <c r="E36" s="52"/>
      <c r="F36" s="52"/>
    </row>
    <row r="37" spans="1:9" x14ac:dyDescent="0.2">
      <c r="A37" s="3"/>
      <c r="B37" s="5"/>
      <c r="C37" s="5"/>
      <c r="D37" s="5"/>
      <c r="E37" s="52"/>
      <c r="F37" s="52"/>
    </row>
    <row r="38" spans="1:9" x14ac:dyDescent="0.2">
      <c r="A38" s="59"/>
      <c r="B38" s="5"/>
      <c r="C38" s="5"/>
      <c r="D38" s="5"/>
      <c r="E38" s="52"/>
      <c r="F38" s="52"/>
    </row>
    <row r="39" spans="1:9" x14ac:dyDescent="0.2">
      <c r="A39" s="3"/>
      <c r="B39" s="5"/>
      <c r="C39" s="5"/>
      <c r="D39" s="5"/>
      <c r="E39" s="52"/>
      <c r="F39" s="52"/>
    </row>
    <row r="40" spans="1:9" x14ac:dyDescent="0.2">
      <c r="A40" s="3"/>
      <c r="B40" s="5"/>
      <c r="C40" s="5"/>
      <c r="D40" s="5"/>
      <c r="E40" s="52"/>
      <c r="F40" s="52"/>
    </row>
    <row r="41" spans="1:9" x14ac:dyDescent="0.2">
      <c r="A41" s="3"/>
      <c r="B41" s="5"/>
      <c r="C41" s="5"/>
      <c r="D41" s="5"/>
      <c r="E41" s="52"/>
      <c r="F41" s="52"/>
    </row>
    <row r="42" spans="1:9" x14ac:dyDescent="0.2">
      <c r="A42" s="59"/>
      <c r="B42" s="5"/>
      <c r="C42" s="5"/>
      <c r="D42" s="5"/>
      <c r="E42" s="52"/>
      <c r="F42" s="52"/>
    </row>
    <row r="43" spans="1:9" x14ac:dyDescent="0.2">
      <c r="A43" s="58"/>
      <c r="B43" s="51"/>
      <c r="C43" s="51"/>
      <c r="D43" s="51"/>
      <c r="E43" s="53"/>
      <c r="F43" s="53"/>
    </row>
    <row r="44" spans="1:9" x14ac:dyDescent="0.2">
      <c r="A44" s="56"/>
      <c r="B44" s="5"/>
      <c r="C44" s="5"/>
      <c r="D44" s="5"/>
      <c r="E44" s="52"/>
      <c r="F44" s="52"/>
      <c r="G44" s="50"/>
    </row>
    <row r="45" spans="1:9" x14ac:dyDescent="0.2">
      <c r="A45" s="57"/>
      <c r="B45" s="5"/>
      <c r="C45" s="5"/>
      <c r="D45" s="5"/>
      <c r="E45" s="52"/>
      <c r="F45" s="52"/>
      <c r="G45" s="28"/>
      <c r="H45" s="3"/>
      <c r="I45" s="5"/>
    </row>
    <row r="46" spans="1:9" x14ac:dyDescent="0.2">
      <c r="A46" s="59"/>
      <c r="B46" s="5"/>
      <c r="C46" s="5"/>
      <c r="D46" s="5"/>
      <c r="E46" s="52"/>
      <c r="F46" s="52"/>
    </row>
    <row r="47" spans="1:9" x14ac:dyDescent="0.2">
      <c r="A47" s="56"/>
      <c r="B47" s="5"/>
      <c r="C47" s="5"/>
      <c r="D47" s="5"/>
      <c r="E47" s="52"/>
      <c r="F47" s="52"/>
    </row>
    <row r="48" spans="1:9" x14ac:dyDescent="0.2">
      <c r="A48" s="56"/>
      <c r="B48" s="5"/>
      <c r="C48" s="5"/>
      <c r="D48" s="5"/>
      <c r="E48" s="52"/>
      <c r="F48" s="52"/>
    </row>
    <row r="49" spans="1:6" x14ac:dyDescent="0.2">
      <c r="A49" s="56"/>
      <c r="B49" s="5"/>
      <c r="C49" s="5"/>
      <c r="D49" s="5"/>
      <c r="E49" s="52"/>
      <c r="F49" s="52"/>
    </row>
    <row r="50" spans="1:6" x14ac:dyDescent="0.2">
      <c r="A50" s="3"/>
      <c r="B50" s="5"/>
      <c r="C50" s="5"/>
      <c r="D50" s="5"/>
      <c r="E50" s="52"/>
      <c r="F50" s="52"/>
    </row>
    <row r="51" spans="1:6" x14ac:dyDescent="0.2">
      <c r="A51" s="3"/>
      <c r="B51" s="5"/>
      <c r="C51" s="5"/>
      <c r="D51" s="5"/>
      <c r="E51" s="52"/>
      <c r="F51" s="52"/>
    </row>
    <row r="52" spans="1:6" x14ac:dyDescent="0.2">
      <c r="A52" s="3"/>
      <c r="B52" s="5"/>
      <c r="C52" s="5"/>
      <c r="D52" s="5"/>
      <c r="E52" s="52"/>
      <c r="F52" s="52"/>
    </row>
    <row r="53" spans="1:6" x14ac:dyDescent="0.2">
      <c r="A53" s="3"/>
      <c r="B53" s="5"/>
      <c r="C53" s="5"/>
      <c r="D53" s="5"/>
      <c r="E53" s="52"/>
      <c r="F53" s="52"/>
    </row>
    <row r="54" spans="1:6" x14ac:dyDescent="0.2">
      <c r="A54" s="22"/>
      <c r="B54" s="22"/>
      <c r="C54" s="22"/>
      <c r="D54" s="22"/>
      <c r="E54" s="22"/>
      <c r="F54" s="22"/>
    </row>
    <row r="55" spans="1:6" x14ac:dyDescent="0.2">
      <c r="A55" s="3"/>
      <c r="B55" s="5"/>
      <c r="C55" s="5"/>
      <c r="D55" s="5"/>
      <c r="E55" s="52"/>
      <c r="F55" s="52"/>
    </row>
    <row r="56" spans="1:6" x14ac:dyDescent="0.2">
      <c r="A56" s="3"/>
      <c r="B56" s="5"/>
      <c r="C56" s="5"/>
      <c r="D56" s="5"/>
      <c r="E56" s="52"/>
      <c r="F56" s="52"/>
    </row>
    <row r="57" spans="1:6" x14ac:dyDescent="0.2">
      <c r="A57" s="3"/>
      <c r="B57" s="5"/>
      <c r="C57" s="5"/>
      <c r="D57" s="5"/>
      <c r="E57" s="52"/>
      <c r="F57" s="52"/>
    </row>
    <row r="58" spans="1:6" x14ac:dyDescent="0.2">
      <c r="A58" s="3"/>
      <c r="B58" s="5"/>
      <c r="C58" s="5"/>
      <c r="D58" s="5"/>
      <c r="E58" s="52"/>
      <c r="F58" s="52"/>
    </row>
    <row r="59" spans="1:6" x14ac:dyDescent="0.2">
      <c r="A59" s="3"/>
      <c r="B59" s="5"/>
      <c r="C59" s="5"/>
      <c r="D59" s="5"/>
      <c r="E59" s="52"/>
      <c r="F59" s="52"/>
    </row>
    <row r="60" spans="1:6" x14ac:dyDescent="0.2">
      <c r="A60" s="3"/>
      <c r="B60" s="5"/>
      <c r="C60" s="5"/>
      <c r="D60" s="5"/>
      <c r="E60" s="52"/>
      <c r="F60" s="52"/>
    </row>
    <row r="61" spans="1:6" x14ac:dyDescent="0.2">
      <c r="A61" s="3"/>
      <c r="B61" s="5"/>
      <c r="C61" s="5"/>
      <c r="D61" s="5"/>
      <c r="E61" s="52"/>
      <c r="F61" s="52"/>
    </row>
    <row r="62" spans="1:6" x14ac:dyDescent="0.2">
      <c r="A62" s="22"/>
      <c r="B62" s="22"/>
      <c r="C62" s="22"/>
      <c r="D62" s="22"/>
      <c r="E62" s="54"/>
      <c r="F62" s="54"/>
    </row>
    <row r="63" spans="1:6" x14ac:dyDescent="0.2">
      <c r="A63" s="3"/>
      <c r="B63" s="5"/>
      <c r="C63" s="5"/>
      <c r="D63" s="5"/>
      <c r="E63" s="52"/>
      <c r="F63" s="52"/>
    </row>
    <row r="64" spans="1:6" x14ac:dyDescent="0.2">
      <c r="A64" s="3"/>
      <c r="B64" s="5"/>
      <c r="C64" s="5"/>
      <c r="D64" s="5"/>
      <c r="E64" s="52"/>
      <c r="F64" s="52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F16" sqref="F16"/>
    </sheetView>
  </sheetViews>
  <sheetFormatPr defaultRowHeight="12.75" x14ac:dyDescent="0.2"/>
  <cols>
    <col min="1" max="1" width="70.85546875" customWidth="1"/>
    <col min="2" max="2" width="12.28515625" customWidth="1"/>
    <col min="3" max="3" width="10.85546875" customWidth="1"/>
    <col min="4" max="4" width="11.42578125" customWidth="1"/>
    <col min="5" max="5" width="11.7109375" style="21" customWidth="1"/>
    <col min="7" max="7" width="46.140625" customWidth="1"/>
  </cols>
  <sheetData>
    <row r="1" spans="1:14" x14ac:dyDescent="0.2">
      <c r="A1" s="7" t="s">
        <v>23</v>
      </c>
      <c r="B1" s="8" t="s">
        <v>8</v>
      </c>
      <c r="C1" s="8" t="s">
        <v>9</v>
      </c>
      <c r="D1" s="8" t="s">
        <v>10</v>
      </c>
      <c r="E1" s="19" t="s">
        <v>16</v>
      </c>
      <c r="F1" s="12" t="s">
        <v>17</v>
      </c>
    </row>
    <row r="2" spans="1:14" x14ac:dyDescent="0.2">
      <c r="A2" s="48" t="s">
        <v>20</v>
      </c>
      <c r="B2" s="71">
        <v>185.45</v>
      </c>
      <c r="C2" s="71">
        <v>194.6</v>
      </c>
      <c r="D2" s="71">
        <v>207.05</v>
      </c>
      <c r="E2" s="71">
        <v>298.25</v>
      </c>
      <c r="F2" s="71">
        <v>293.25</v>
      </c>
      <c r="G2" s="31"/>
      <c r="H2" s="32"/>
      <c r="I2" s="31"/>
    </row>
    <row r="3" spans="1:14" x14ac:dyDescent="0.2">
      <c r="A3" s="47" t="s">
        <v>25</v>
      </c>
      <c r="B3" s="72">
        <v>185.45</v>
      </c>
      <c r="C3" s="72">
        <v>194.6</v>
      </c>
      <c r="D3" s="72">
        <v>207.05</v>
      </c>
      <c r="E3" s="72">
        <v>298.25</v>
      </c>
      <c r="F3" s="72">
        <v>293.25</v>
      </c>
      <c r="G3" s="42"/>
      <c r="H3" s="33"/>
      <c r="I3" s="34"/>
    </row>
    <row r="4" spans="1:14" x14ac:dyDescent="0.2">
      <c r="A4" s="27" t="s">
        <v>21</v>
      </c>
      <c r="B4" s="73">
        <v>265.45</v>
      </c>
      <c r="C4" s="73">
        <v>274.52999999999997</v>
      </c>
      <c r="D4" s="73">
        <v>287.05</v>
      </c>
      <c r="E4" s="73">
        <v>378.25</v>
      </c>
      <c r="F4" s="73">
        <v>373.25</v>
      </c>
      <c r="G4" s="39"/>
      <c r="H4" s="32"/>
      <c r="I4" s="35"/>
    </row>
    <row r="5" spans="1:14" x14ac:dyDescent="0.2">
      <c r="A5" s="69" t="s">
        <v>26</v>
      </c>
      <c r="B5" s="79">
        <v>300.45</v>
      </c>
      <c r="C5" s="79">
        <v>308.55</v>
      </c>
      <c r="D5" s="79">
        <v>322.05</v>
      </c>
      <c r="E5" s="79">
        <v>403</v>
      </c>
      <c r="F5" s="79">
        <v>397.95</v>
      </c>
      <c r="G5" s="40"/>
      <c r="H5" s="36"/>
      <c r="I5" s="67"/>
    </row>
    <row r="6" spans="1:14" x14ac:dyDescent="0.2">
      <c r="A6" s="60" t="s">
        <v>22</v>
      </c>
      <c r="B6" s="82">
        <v>150.44999999999999</v>
      </c>
      <c r="C6" s="82">
        <v>159.6</v>
      </c>
      <c r="D6" s="82">
        <v>172.05</v>
      </c>
      <c r="E6" s="83">
        <v>263.25</v>
      </c>
      <c r="F6" s="83">
        <v>258.25</v>
      </c>
      <c r="G6" s="43"/>
      <c r="H6" s="36"/>
      <c r="I6" s="36"/>
      <c r="J6" s="37"/>
      <c r="K6" s="37"/>
      <c r="L6" s="37"/>
      <c r="M6" s="37"/>
      <c r="N6" s="37"/>
    </row>
    <row r="7" spans="1:14" x14ac:dyDescent="0.2">
      <c r="A7" s="3"/>
      <c r="B7" s="61"/>
      <c r="C7" s="61"/>
      <c r="D7" s="61"/>
      <c r="E7" s="62"/>
      <c r="F7" s="62"/>
      <c r="G7" s="30"/>
      <c r="H7" s="33"/>
      <c r="I7" s="38"/>
      <c r="J7" s="22"/>
    </row>
    <row r="8" spans="1:14" x14ac:dyDescent="0.2">
      <c r="A8" s="4"/>
      <c r="B8" s="61"/>
      <c r="C8" s="61"/>
      <c r="D8" s="61"/>
      <c r="E8" s="62"/>
      <c r="F8" s="62"/>
      <c r="G8" s="44"/>
      <c r="H8" s="32"/>
      <c r="I8" s="39"/>
    </row>
    <row r="9" spans="1:14" x14ac:dyDescent="0.2">
      <c r="A9" s="3"/>
      <c r="B9" s="61"/>
      <c r="C9" s="61"/>
      <c r="D9" s="61"/>
      <c r="E9" s="62"/>
      <c r="F9" s="62"/>
      <c r="G9" s="40"/>
      <c r="H9" s="36"/>
      <c r="I9" s="41"/>
      <c r="J9" s="37"/>
      <c r="K9" s="37"/>
    </row>
    <row r="10" spans="1:14" x14ac:dyDescent="0.2">
      <c r="A10" s="3"/>
      <c r="B10" s="61"/>
      <c r="C10" s="61"/>
      <c r="D10" s="61"/>
      <c r="E10" s="62"/>
      <c r="F10" s="62"/>
      <c r="G10" s="41"/>
      <c r="H10" s="36"/>
      <c r="I10" s="40"/>
    </row>
    <row r="11" spans="1:14" x14ac:dyDescent="0.2">
      <c r="A11" s="3"/>
      <c r="B11" s="61"/>
      <c r="C11" s="61"/>
      <c r="D11" s="61"/>
      <c r="E11" s="62"/>
      <c r="F11" s="62"/>
      <c r="G11" s="30"/>
    </row>
    <row r="12" spans="1:14" x14ac:dyDescent="0.2">
      <c r="A12" s="3"/>
      <c r="B12" s="61"/>
      <c r="C12" s="61"/>
      <c r="D12" s="61"/>
      <c r="E12" s="62"/>
      <c r="F12" s="62"/>
    </row>
    <row r="13" spans="1:14" x14ac:dyDescent="0.2">
      <c r="A13" s="56"/>
      <c r="B13" s="61"/>
      <c r="C13" s="61"/>
      <c r="D13" s="61"/>
      <c r="E13" s="62"/>
      <c r="F13" s="62"/>
    </row>
    <row r="14" spans="1:14" x14ac:dyDescent="0.2">
      <c r="A14" s="3"/>
      <c r="B14" s="61"/>
      <c r="C14" s="61"/>
      <c r="D14" s="61"/>
      <c r="E14" s="62"/>
      <c r="F14" s="62"/>
    </row>
    <row r="15" spans="1:14" x14ac:dyDescent="0.2">
      <c r="A15" s="3"/>
      <c r="B15" s="61"/>
      <c r="C15" s="61"/>
      <c r="D15" s="61"/>
      <c r="E15" s="62"/>
      <c r="F15" s="62"/>
    </row>
    <row r="16" spans="1:14" x14ac:dyDescent="0.2">
      <c r="A16" s="3"/>
      <c r="B16" s="61"/>
      <c r="C16" s="61"/>
      <c r="D16" s="61"/>
      <c r="E16" s="62"/>
      <c r="F16" s="62"/>
    </row>
    <row r="17" spans="1:7" x14ac:dyDescent="0.2">
      <c r="A17" s="3"/>
      <c r="B17" s="61"/>
      <c r="C17" s="61"/>
      <c r="D17" s="61"/>
      <c r="E17" s="62"/>
      <c r="F17" s="62"/>
    </row>
    <row r="18" spans="1:7" x14ac:dyDescent="0.2">
      <c r="A18" s="3"/>
      <c r="B18" s="61"/>
      <c r="C18" s="61"/>
      <c r="D18" s="61"/>
      <c r="E18" s="62"/>
      <c r="F18" s="62"/>
    </row>
    <row r="19" spans="1:7" x14ac:dyDescent="0.2">
      <c r="A19" s="3"/>
      <c r="B19" s="61"/>
      <c r="C19" s="61"/>
      <c r="D19" s="61"/>
      <c r="E19" s="62"/>
      <c r="F19" s="62"/>
    </row>
    <row r="20" spans="1:7" x14ac:dyDescent="0.2">
      <c r="A20" s="3"/>
      <c r="B20" s="61"/>
      <c r="C20" s="61"/>
      <c r="D20" s="61"/>
      <c r="E20" s="62"/>
      <c r="F20" s="62"/>
    </row>
    <row r="21" spans="1:7" x14ac:dyDescent="0.2">
      <c r="A21" s="4"/>
      <c r="B21" s="61"/>
      <c r="C21" s="61"/>
      <c r="D21" s="61"/>
      <c r="E21" s="62"/>
      <c r="F21" s="62"/>
    </row>
    <row r="22" spans="1:7" x14ac:dyDescent="0.2">
      <c r="A22" s="56"/>
      <c r="B22" s="61"/>
      <c r="C22" s="61"/>
      <c r="D22" s="61"/>
      <c r="E22" s="62"/>
      <c r="F22" s="62"/>
    </row>
    <row r="23" spans="1:7" x14ac:dyDescent="0.2">
      <c r="A23" s="3"/>
      <c r="B23" s="61"/>
      <c r="C23" s="61"/>
      <c r="D23" s="61"/>
      <c r="E23" s="62"/>
      <c r="F23" s="62"/>
    </row>
    <row r="24" spans="1:7" x14ac:dyDescent="0.2">
      <c r="A24" s="3"/>
      <c r="B24" s="61"/>
      <c r="C24" s="61"/>
      <c r="D24" s="61"/>
      <c r="E24" s="62"/>
      <c r="F24" s="62"/>
    </row>
    <row r="25" spans="1:7" x14ac:dyDescent="0.2">
      <c r="A25" s="3"/>
      <c r="B25" s="61"/>
      <c r="C25" s="61"/>
      <c r="D25" s="61"/>
      <c r="E25" s="62"/>
      <c r="F25" s="62"/>
    </row>
    <row r="26" spans="1:7" x14ac:dyDescent="0.2">
      <c r="A26" s="58"/>
      <c r="B26" s="61"/>
      <c r="C26" s="61"/>
      <c r="D26" s="61"/>
      <c r="E26" s="62"/>
      <c r="F26" s="62"/>
      <c r="G26" s="28"/>
    </row>
    <row r="27" spans="1:7" x14ac:dyDescent="0.2">
      <c r="A27" s="3"/>
      <c r="B27" s="61"/>
      <c r="C27" s="61"/>
      <c r="D27" s="61"/>
      <c r="E27" s="62"/>
      <c r="F27" s="62"/>
    </row>
    <row r="28" spans="1:7" x14ac:dyDescent="0.2">
      <c r="A28" s="3"/>
      <c r="B28" s="61"/>
      <c r="C28" s="61"/>
      <c r="D28" s="61"/>
      <c r="E28" s="62"/>
      <c r="F28" s="62"/>
    </row>
    <row r="29" spans="1:7" x14ac:dyDescent="0.2">
      <c r="A29" s="3"/>
      <c r="B29" s="61"/>
      <c r="C29" s="61"/>
      <c r="D29" s="61"/>
      <c r="E29" s="62"/>
      <c r="F29" s="62"/>
    </row>
    <row r="30" spans="1:7" x14ac:dyDescent="0.2">
      <c r="A30" s="3"/>
      <c r="B30" s="61"/>
      <c r="C30" s="61"/>
      <c r="D30" s="61"/>
      <c r="E30" s="62"/>
      <c r="F30" s="62"/>
    </row>
    <row r="31" spans="1:7" x14ac:dyDescent="0.2">
      <c r="A31" s="3"/>
      <c r="B31" s="61"/>
      <c r="C31" s="61"/>
      <c r="D31" s="61"/>
      <c r="E31" s="63"/>
      <c r="F31" s="62"/>
    </row>
    <row r="32" spans="1:7" x14ac:dyDescent="0.2">
      <c r="A32" s="22"/>
      <c r="B32" s="22"/>
      <c r="C32" s="22"/>
      <c r="D32" s="22"/>
      <c r="E32" s="22"/>
      <c r="F32" s="22"/>
    </row>
    <row r="33" spans="1:8" x14ac:dyDescent="0.2">
      <c r="A33" s="58"/>
      <c r="B33" s="58"/>
      <c r="C33" s="58"/>
      <c r="D33" s="58"/>
      <c r="E33" s="64"/>
      <c r="F33" s="58"/>
    </row>
    <row r="34" spans="1:8" x14ac:dyDescent="0.2">
      <c r="A34" s="3"/>
      <c r="B34" s="61"/>
      <c r="C34" s="61"/>
      <c r="D34" s="61"/>
      <c r="E34" s="62"/>
      <c r="F34" s="62"/>
    </row>
    <row r="35" spans="1:8" x14ac:dyDescent="0.2">
      <c r="A35" s="3"/>
      <c r="B35" s="61"/>
      <c r="C35" s="61"/>
      <c r="D35" s="61"/>
      <c r="E35" s="62"/>
      <c r="F35" s="62"/>
    </row>
    <row r="36" spans="1:8" x14ac:dyDescent="0.2">
      <c r="A36" s="3"/>
      <c r="B36" s="61"/>
      <c r="C36" s="61"/>
      <c r="D36" s="61"/>
      <c r="E36" s="62"/>
      <c r="F36" s="62"/>
    </row>
    <row r="37" spans="1:8" x14ac:dyDescent="0.2">
      <c r="A37" s="3"/>
      <c r="B37" s="61"/>
      <c r="C37" s="61"/>
      <c r="D37" s="61"/>
      <c r="E37" s="62"/>
      <c r="F37" s="62"/>
    </row>
    <row r="38" spans="1:8" x14ac:dyDescent="0.2">
      <c r="A38" s="59"/>
      <c r="B38" s="61"/>
      <c r="C38" s="61"/>
      <c r="D38" s="61"/>
      <c r="E38" s="62"/>
      <c r="F38" s="62"/>
    </row>
    <row r="39" spans="1:8" x14ac:dyDescent="0.2">
      <c r="A39" s="3"/>
      <c r="B39" s="61"/>
      <c r="C39" s="61"/>
      <c r="D39" s="61"/>
      <c r="E39" s="62"/>
      <c r="F39" s="62"/>
    </row>
    <row r="40" spans="1:8" x14ac:dyDescent="0.2">
      <c r="A40" s="3"/>
      <c r="B40" s="61"/>
      <c r="C40" s="61"/>
      <c r="D40" s="61"/>
      <c r="E40" s="62"/>
      <c r="F40" s="62"/>
    </row>
    <row r="41" spans="1:8" x14ac:dyDescent="0.2">
      <c r="A41" s="3"/>
      <c r="B41" s="61"/>
      <c r="C41" s="61"/>
      <c r="D41" s="61"/>
      <c r="E41" s="62"/>
      <c r="F41" s="62"/>
    </row>
    <row r="42" spans="1:8" x14ac:dyDescent="0.2">
      <c r="A42" s="59"/>
      <c r="B42" s="61"/>
      <c r="C42" s="61"/>
      <c r="D42" s="61"/>
      <c r="E42" s="62"/>
      <c r="F42" s="62"/>
    </row>
    <row r="43" spans="1:8" x14ac:dyDescent="0.2">
      <c r="A43" s="58"/>
      <c r="B43" s="58"/>
      <c r="C43" s="58"/>
      <c r="D43" s="58"/>
      <c r="E43" s="64"/>
      <c r="F43" s="58"/>
    </row>
    <row r="44" spans="1:8" x14ac:dyDescent="0.2">
      <c r="A44" s="56"/>
      <c r="B44" s="61"/>
      <c r="C44" s="61"/>
      <c r="D44" s="61"/>
      <c r="E44" s="62"/>
      <c r="F44" s="62"/>
      <c r="G44" s="31"/>
      <c r="H44" s="39"/>
    </row>
    <row r="45" spans="1:8" x14ac:dyDescent="0.2">
      <c r="A45" s="65"/>
      <c r="B45" s="61"/>
      <c r="C45" s="61"/>
      <c r="D45" s="61"/>
      <c r="E45" s="62"/>
      <c r="F45" s="62"/>
    </row>
    <row r="46" spans="1:8" x14ac:dyDescent="0.2">
      <c r="A46" s="59"/>
      <c r="B46" s="61"/>
      <c r="C46" s="61"/>
      <c r="D46" s="61"/>
      <c r="E46" s="62"/>
      <c r="F46" s="62"/>
    </row>
    <row r="47" spans="1:8" x14ac:dyDescent="0.2">
      <c r="A47" s="56"/>
      <c r="B47" s="61"/>
      <c r="C47" s="61"/>
      <c r="D47" s="61"/>
      <c r="E47" s="62"/>
      <c r="F47" s="62"/>
    </row>
    <row r="48" spans="1:8" x14ac:dyDescent="0.2">
      <c r="A48" s="56"/>
      <c r="B48" s="61"/>
      <c r="C48" s="61"/>
      <c r="D48" s="61"/>
      <c r="E48" s="62"/>
      <c r="F48" s="62"/>
    </row>
    <row r="49" spans="1:6" x14ac:dyDescent="0.2">
      <c r="A49" s="56"/>
      <c r="B49" s="61"/>
      <c r="C49" s="61"/>
      <c r="D49" s="61"/>
      <c r="E49" s="62"/>
      <c r="F49" s="62"/>
    </row>
    <row r="50" spans="1:6" x14ac:dyDescent="0.2">
      <c r="A50" s="3"/>
      <c r="B50" s="61"/>
      <c r="C50" s="61"/>
      <c r="D50" s="61"/>
      <c r="E50" s="62"/>
      <c r="F50" s="62"/>
    </row>
    <row r="51" spans="1:6" x14ac:dyDescent="0.2">
      <c r="A51" s="3"/>
      <c r="B51" s="61"/>
      <c r="C51" s="61"/>
      <c r="D51" s="61"/>
      <c r="E51" s="62"/>
      <c r="F51" s="62"/>
    </row>
    <row r="52" spans="1:6" x14ac:dyDescent="0.2">
      <c r="A52" s="3"/>
      <c r="B52" s="61"/>
      <c r="C52" s="61"/>
      <c r="D52" s="61"/>
      <c r="E52" s="62"/>
      <c r="F52" s="62"/>
    </row>
    <row r="53" spans="1:6" x14ac:dyDescent="0.2">
      <c r="A53" s="3"/>
      <c r="B53" s="61"/>
      <c r="C53" s="61"/>
      <c r="D53" s="61"/>
      <c r="E53" s="62"/>
      <c r="F53" s="62"/>
    </row>
    <row r="54" spans="1:6" x14ac:dyDescent="0.2">
      <c r="A54" s="22"/>
      <c r="B54" s="22"/>
      <c r="C54" s="22"/>
      <c r="D54" s="22"/>
      <c r="E54" s="22"/>
      <c r="F54" s="22"/>
    </row>
    <row r="55" spans="1:6" x14ac:dyDescent="0.2">
      <c r="A55" s="3"/>
      <c r="B55" s="61"/>
      <c r="C55" s="61"/>
      <c r="D55" s="61"/>
      <c r="E55" s="62"/>
      <c r="F55" s="62"/>
    </row>
    <row r="56" spans="1:6" x14ac:dyDescent="0.2">
      <c r="A56" s="3"/>
      <c r="B56" s="61"/>
      <c r="C56" s="61"/>
      <c r="D56" s="61"/>
      <c r="E56" s="62"/>
      <c r="F56" s="62"/>
    </row>
    <row r="57" spans="1:6" x14ac:dyDescent="0.2">
      <c r="A57" s="3"/>
      <c r="B57" s="61"/>
      <c r="C57" s="61"/>
      <c r="D57" s="61"/>
      <c r="E57" s="62"/>
      <c r="F57" s="62"/>
    </row>
    <row r="58" spans="1:6" x14ac:dyDescent="0.2">
      <c r="A58" s="3"/>
      <c r="B58" s="61"/>
      <c r="C58" s="61"/>
      <c r="D58" s="61"/>
      <c r="E58" s="62"/>
      <c r="F58" s="62"/>
    </row>
    <row r="59" spans="1:6" x14ac:dyDescent="0.2">
      <c r="A59" s="3"/>
      <c r="B59" s="61"/>
      <c r="C59" s="61"/>
      <c r="D59" s="61"/>
      <c r="E59" s="62"/>
      <c r="F59" s="62"/>
    </row>
    <row r="60" spans="1:6" x14ac:dyDescent="0.2">
      <c r="A60" s="3"/>
      <c r="B60" s="61"/>
      <c r="C60" s="61"/>
      <c r="D60" s="61"/>
      <c r="E60" s="62"/>
      <c r="F60" s="62"/>
    </row>
    <row r="61" spans="1:6" x14ac:dyDescent="0.2">
      <c r="A61" s="3"/>
      <c r="B61" s="61"/>
      <c r="C61" s="61"/>
      <c r="D61" s="61"/>
      <c r="E61" s="62"/>
      <c r="F61" s="62"/>
    </row>
    <row r="62" spans="1:6" s="18" customFormat="1" x14ac:dyDescent="0.2">
      <c r="A62" s="22"/>
      <c r="B62" s="22"/>
      <c r="C62" s="22"/>
      <c r="D62" s="22"/>
      <c r="E62" s="22"/>
      <c r="F62" s="22"/>
    </row>
    <row r="63" spans="1:6" x14ac:dyDescent="0.2">
      <c r="A63" s="3"/>
      <c r="B63" s="61"/>
      <c r="C63" s="61"/>
      <c r="D63" s="61"/>
      <c r="E63" s="62"/>
      <c r="F63" s="62"/>
    </row>
    <row r="64" spans="1:6" x14ac:dyDescent="0.2">
      <c r="A64" s="3"/>
      <c r="B64" s="61"/>
      <c r="C64" s="61"/>
      <c r="D64" s="61"/>
      <c r="E64" s="62"/>
      <c r="F64" s="62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F16" sqref="F16"/>
    </sheetView>
  </sheetViews>
  <sheetFormatPr defaultRowHeight="12.75" x14ac:dyDescent="0.2"/>
  <cols>
    <col min="1" max="1" width="72" customWidth="1"/>
    <col min="2" max="2" width="9.5703125" bestFit="1" customWidth="1"/>
    <col min="3" max="3" width="9.28515625" bestFit="1" customWidth="1"/>
    <col min="4" max="4" width="8.140625" customWidth="1"/>
    <col min="5" max="5" width="9.140625" style="23"/>
    <col min="6" max="6" width="9.85546875" style="77" customWidth="1"/>
    <col min="7" max="7" width="53.7109375" customWidth="1"/>
  </cols>
  <sheetData>
    <row r="1" spans="1:7" x14ac:dyDescent="0.2">
      <c r="A1" s="7" t="s">
        <v>23</v>
      </c>
      <c r="B1" s="8" t="s">
        <v>8</v>
      </c>
      <c r="C1" s="8" t="s">
        <v>9</v>
      </c>
      <c r="D1" s="8" t="s">
        <v>10</v>
      </c>
      <c r="E1" s="19" t="s">
        <v>16</v>
      </c>
      <c r="F1" s="70" t="s">
        <v>17</v>
      </c>
    </row>
    <row r="2" spans="1:7" x14ac:dyDescent="0.2">
      <c r="A2" s="48" t="s">
        <v>20</v>
      </c>
      <c r="B2" s="71">
        <v>741.8</v>
      </c>
      <c r="C2" s="71">
        <v>778.4</v>
      </c>
      <c r="D2" s="71">
        <v>828.2</v>
      </c>
      <c r="E2" s="71">
        <v>1193</v>
      </c>
      <c r="F2" s="71">
        <v>1173</v>
      </c>
      <c r="G2" s="15"/>
    </row>
    <row r="3" spans="1:7" x14ac:dyDescent="0.2">
      <c r="A3" s="47" t="s">
        <v>25</v>
      </c>
      <c r="B3" s="72">
        <v>741.8</v>
      </c>
      <c r="C3" s="72">
        <v>778.4</v>
      </c>
      <c r="D3" s="72">
        <v>828.2</v>
      </c>
      <c r="E3" s="72">
        <v>1193</v>
      </c>
      <c r="F3" s="72">
        <v>1173</v>
      </c>
      <c r="G3" s="29"/>
    </row>
    <row r="4" spans="1:7" x14ac:dyDescent="0.2">
      <c r="A4" s="27" t="s">
        <v>21</v>
      </c>
      <c r="B4" s="73">
        <v>1061.8</v>
      </c>
      <c r="C4" s="73">
        <v>1098.4000000000001</v>
      </c>
      <c r="D4" s="73">
        <v>1148.2</v>
      </c>
      <c r="E4" s="73">
        <v>1513</v>
      </c>
      <c r="F4" s="73">
        <v>1493</v>
      </c>
    </row>
    <row r="5" spans="1:7" x14ac:dyDescent="0.2">
      <c r="A5" s="66" t="s">
        <v>26</v>
      </c>
      <c r="B5" s="79">
        <v>1201.8</v>
      </c>
      <c r="C5" s="78">
        <v>1234.2</v>
      </c>
      <c r="D5" s="78">
        <v>1288.2</v>
      </c>
      <c r="E5" s="78">
        <v>1612</v>
      </c>
      <c r="F5" s="78">
        <v>1591.8</v>
      </c>
    </row>
    <row r="6" spans="1:7" x14ac:dyDescent="0.2">
      <c r="A6" s="60" t="s">
        <v>22</v>
      </c>
      <c r="B6" s="80">
        <v>601.79999999999995</v>
      </c>
      <c r="C6" s="81">
        <v>638.4</v>
      </c>
      <c r="D6" s="81">
        <v>688.2</v>
      </c>
      <c r="E6" s="74">
        <v>1053</v>
      </c>
      <c r="F6" s="74">
        <v>1033</v>
      </c>
      <c r="G6" s="14"/>
    </row>
    <row r="7" spans="1:7" x14ac:dyDescent="0.2">
      <c r="A7" s="9"/>
      <c r="B7" s="1"/>
      <c r="C7" s="1"/>
      <c r="D7" s="1"/>
      <c r="E7" s="13"/>
      <c r="F7" s="74"/>
    </row>
    <row r="8" spans="1:7" x14ac:dyDescent="0.2">
      <c r="A8" s="10"/>
      <c r="B8" s="1"/>
      <c r="C8" s="1"/>
      <c r="D8" s="1"/>
      <c r="E8" s="13"/>
      <c r="F8" s="74"/>
      <c r="G8" s="16"/>
    </row>
    <row r="9" spans="1:7" x14ac:dyDescent="0.2">
      <c r="A9" s="9"/>
      <c r="B9" s="1"/>
      <c r="C9" s="1"/>
      <c r="D9" s="1"/>
      <c r="E9" s="13"/>
      <c r="F9" s="74"/>
    </row>
    <row r="10" spans="1:7" x14ac:dyDescent="0.2">
      <c r="A10" s="9"/>
      <c r="B10" s="1"/>
      <c r="C10" s="1"/>
      <c r="D10" s="1"/>
      <c r="E10" s="13"/>
      <c r="F10" s="74"/>
      <c r="G10" s="16"/>
    </row>
    <row r="11" spans="1:7" x14ac:dyDescent="0.2">
      <c r="A11" s="9"/>
      <c r="B11" s="1"/>
      <c r="C11" s="1"/>
      <c r="D11" s="1"/>
      <c r="E11" s="13"/>
      <c r="F11" s="74"/>
    </row>
    <row r="12" spans="1:7" x14ac:dyDescent="0.2">
      <c r="A12" s="9"/>
      <c r="B12" s="1"/>
      <c r="C12" s="1"/>
      <c r="D12" s="1"/>
      <c r="E12" s="13"/>
      <c r="F12" s="74"/>
    </row>
    <row r="13" spans="1:7" x14ac:dyDescent="0.2">
      <c r="A13" s="24"/>
      <c r="B13" s="1"/>
      <c r="C13" s="1"/>
      <c r="D13" s="1"/>
      <c r="E13" s="13"/>
      <c r="F13" s="74"/>
    </row>
    <row r="14" spans="1:7" x14ac:dyDescent="0.2">
      <c r="A14" s="9"/>
      <c r="B14" s="1"/>
      <c r="C14" s="1"/>
      <c r="D14" s="1"/>
      <c r="E14" s="13"/>
      <c r="F14" s="74"/>
    </row>
    <row r="15" spans="1:7" x14ac:dyDescent="0.2">
      <c r="A15" s="9"/>
      <c r="B15" s="1"/>
      <c r="C15" s="1"/>
      <c r="D15" s="1"/>
      <c r="E15" s="13"/>
      <c r="F15" s="74"/>
    </row>
    <row r="16" spans="1:7" x14ac:dyDescent="0.2">
      <c r="A16" s="9"/>
      <c r="B16" s="1"/>
      <c r="C16" s="1"/>
      <c r="D16" s="1"/>
      <c r="E16" s="13"/>
      <c r="F16" s="74"/>
    </row>
    <row r="17" spans="1:7" x14ac:dyDescent="0.2">
      <c r="A17" s="9"/>
      <c r="B17" s="1"/>
      <c r="C17" s="1"/>
      <c r="D17" s="1"/>
      <c r="E17" s="13"/>
      <c r="F17" s="74"/>
    </row>
    <row r="18" spans="1:7" x14ac:dyDescent="0.2">
      <c r="A18" s="9"/>
      <c r="B18" s="1"/>
      <c r="C18" s="1"/>
      <c r="D18" s="1"/>
      <c r="E18" s="13"/>
      <c r="F18" s="74"/>
    </row>
    <row r="19" spans="1:7" x14ac:dyDescent="0.2">
      <c r="A19" s="9"/>
      <c r="B19" s="1"/>
      <c r="C19" s="1"/>
      <c r="D19" s="1"/>
      <c r="E19" s="13"/>
      <c r="F19" s="74"/>
    </row>
    <row r="20" spans="1:7" x14ac:dyDescent="0.2">
      <c r="A20" s="9"/>
      <c r="B20" s="1"/>
      <c r="C20" s="1"/>
      <c r="D20" s="1"/>
      <c r="E20" s="13"/>
      <c r="F20" s="74"/>
    </row>
    <row r="21" spans="1:7" x14ac:dyDescent="0.2">
      <c r="A21" s="10"/>
      <c r="B21" s="1"/>
      <c r="C21" s="1"/>
      <c r="D21" s="1"/>
      <c r="E21" s="13"/>
      <c r="F21" s="74"/>
    </row>
    <row r="22" spans="1:7" x14ac:dyDescent="0.2">
      <c r="A22" s="24"/>
      <c r="B22" s="1"/>
      <c r="C22" s="1"/>
      <c r="D22" s="1"/>
      <c r="E22" s="13"/>
      <c r="F22" s="74"/>
    </row>
    <row r="23" spans="1:7" x14ac:dyDescent="0.2">
      <c r="A23" s="9"/>
      <c r="B23" s="1"/>
      <c r="C23" s="1"/>
      <c r="D23" s="1"/>
      <c r="E23" s="13"/>
      <c r="F23" s="74"/>
    </row>
    <row r="24" spans="1:7" x14ac:dyDescent="0.2">
      <c r="A24" s="9"/>
      <c r="B24" s="1"/>
      <c r="C24" s="1"/>
      <c r="D24" s="1"/>
      <c r="E24" s="13"/>
      <c r="F24" s="74"/>
    </row>
    <row r="25" spans="1:7" x14ac:dyDescent="0.2">
      <c r="A25" s="9"/>
      <c r="B25" s="1"/>
      <c r="C25" s="1"/>
      <c r="D25" s="1"/>
      <c r="E25" s="13"/>
      <c r="F25" s="74"/>
    </row>
    <row r="26" spans="1:7" x14ac:dyDescent="0.2">
      <c r="A26" s="27"/>
      <c r="B26" s="1"/>
      <c r="C26" s="1"/>
      <c r="D26" s="1"/>
      <c r="E26" s="13"/>
      <c r="F26" s="74"/>
      <c r="G26" s="28"/>
    </row>
    <row r="27" spans="1:7" x14ac:dyDescent="0.2">
      <c r="A27" s="9"/>
      <c r="B27" s="1"/>
      <c r="C27" s="1"/>
      <c r="D27" s="1"/>
      <c r="E27" s="13"/>
      <c r="F27" s="74"/>
    </row>
    <row r="28" spans="1:7" x14ac:dyDescent="0.2">
      <c r="A28" s="9"/>
      <c r="B28" s="1"/>
      <c r="C28" s="1"/>
      <c r="D28" s="1"/>
      <c r="E28" s="13"/>
      <c r="F28" s="74"/>
    </row>
    <row r="29" spans="1:7" x14ac:dyDescent="0.2">
      <c r="A29" s="9"/>
      <c r="B29" s="1"/>
      <c r="C29" s="1"/>
      <c r="D29" s="1"/>
      <c r="E29" s="13"/>
      <c r="F29" s="74"/>
    </row>
    <row r="30" spans="1:7" x14ac:dyDescent="0.2">
      <c r="A30" s="9"/>
      <c r="B30" s="1"/>
      <c r="C30" s="1"/>
      <c r="D30" s="1"/>
      <c r="E30" s="13"/>
      <c r="F30" s="74"/>
    </row>
    <row r="31" spans="1:7" x14ac:dyDescent="0.2">
      <c r="A31" s="9"/>
      <c r="B31" s="1"/>
      <c r="C31" s="1"/>
      <c r="D31" s="1"/>
      <c r="E31" s="13"/>
      <c r="F31" s="74"/>
    </row>
    <row r="32" spans="1:7" x14ac:dyDescent="0.2">
      <c r="A32" s="16"/>
      <c r="B32" s="16"/>
      <c r="C32" s="16"/>
      <c r="D32" s="16"/>
      <c r="E32" s="16"/>
      <c r="F32" s="72"/>
    </row>
    <row r="33" spans="1:7" x14ac:dyDescent="0.2">
      <c r="A33" s="17"/>
      <c r="B33" s="17"/>
      <c r="C33" s="17"/>
      <c r="D33" s="17"/>
      <c r="E33" s="20"/>
      <c r="F33" s="73"/>
    </row>
    <row r="34" spans="1:7" x14ac:dyDescent="0.2">
      <c r="A34" s="9"/>
      <c r="B34" s="1"/>
      <c r="C34" s="1"/>
      <c r="D34" s="1"/>
      <c r="E34" s="13"/>
      <c r="F34" s="74"/>
    </row>
    <row r="35" spans="1:7" x14ac:dyDescent="0.2">
      <c r="A35" s="9"/>
      <c r="B35" s="1"/>
      <c r="C35" s="1"/>
      <c r="D35" s="1"/>
      <c r="E35" s="13"/>
      <c r="F35" s="74"/>
    </row>
    <row r="36" spans="1:7" x14ac:dyDescent="0.2">
      <c r="A36" s="9"/>
      <c r="B36" s="1"/>
      <c r="C36" s="1"/>
      <c r="D36" s="1"/>
      <c r="E36" s="13"/>
      <c r="F36" s="74"/>
    </row>
    <row r="37" spans="1:7" x14ac:dyDescent="0.2">
      <c r="A37" s="9"/>
      <c r="B37" s="1"/>
      <c r="C37" s="1"/>
      <c r="D37" s="1"/>
      <c r="E37" s="13"/>
      <c r="F37" s="74"/>
    </row>
    <row r="38" spans="1:7" x14ac:dyDescent="0.2">
      <c r="A38" s="26"/>
      <c r="B38" s="1"/>
      <c r="C38" s="1"/>
      <c r="D38" s="1"/>
      <c r="E38" s="13"/>
      <c r="F38" s="74"/>
    </row>
    <row r="39" spans="1:7" x14ac:dyDescent="0.2">
      <c r="A39" s="9"/>
      <c r="B39" s="1"/>
      <c r="C39" s="1"/>
      <c r="D39" s="1"/>
      <c r="E39" s="13"/>
      <c r="F39" s="74"/>
    </row>
    <row r="40" spans="1:7" x14ac:dyDescent="0.2">
      <c r="A40" s="9"/>
      <c r="B40" s="1"/>
      <c r="C40" s="1"/>
      <c r="D40" s="1"/>
      <c r="E40" s="13"/>
      <c r="F40" s="74"/>
    </row>
    <row r="41" spans="1:7" x14ac:dyDescent="0.2">
      <c r="A41" s="9"/>
      <c r="B41" s="1"/>
      <c r="C41" s="1"/>
      <c r="D41" s="1"/>
      <c r="E41" s="13"/>
      <c r="F41" s="74"/>
    </row>
    <row r="42" spans="1:7" x14ac:dyDescent="0.2">
      <c r="A42" s="26"/>
      <c r="B42" s="1"/>
      <c r="C42" s="1"/>
      <c r="D42" s="1"/>
      <c r="E42" s="13"/>
      <c r="F42" s="74"/>
    </row>
    <row r="43" spans="1:7" x14ac:dyDescent="0.2">
      <c r="A43" s="17"/>
      <c r="B43" s="17"/>
      <c r="C43" s="17"/>
      <c r="D43" s="17"/>
      <c r="E43" s="20"/>
      <c r="F43" s="73"/>
    </row>
    <row r="44" spans="1:7" x14ac:dyDescent="0.2">
      <c r="A44" s="24"/>
      <c r="B44" s="1"/>
      <c r="C44" s="1"/>
      <c r="D44" s="1"/>
      <c r="E44" s="13"/>
      <c r="F44" s="74"/>
      <c r="G44" s="15"/>
    </row>
    <row r="45" spans="1:7" x14ac:dyDescent="0.2">
      <c r="A45" s="25"/>
      <c r="B45" s="1"/>
      <c r="C45" s="1"/>
      <c r="D45" s="1"/>
      <c r="E45" s="13"/>
      <c r="F45" s="74"/>
    </row>
    <row r="46" spans="1:7" x14ac:dyDescent="0.2">
      <c r="A46" s="26"/>
      <c r="B46" s="1"/>
      <c r="C46" s="1"/>
      <c r="D46" s="1"/>
      <c r="E46" s="13"/>
      <c r="F46" s="74"/>
    </row>
    <row r="47" spans="1:7" x14ac:dyDescent="0.2">
      <c r="A47" s="24"/>
      <c r="B47" s="1"/>
      <c r="C47" s="1"/>
      <c r="D47" s="1"/>
      <c r="E47" s="13"/>
      <c r="F47" s="74"/>
    </row>
    <row r="48" spans="1:7" x14ac:dyDescent="0.2">
      <c r="A48" s="24"/>
      <c r="B48" s="1"/>
      <c r="C48" s="1"/>
      <c r="D48" s="1"/>
      <c r="E48" s="13"/>
      <c r="F48" s="74"/>
    </row>
    <row r="49" spans="1:6" x14ac:dyDescent="0.2">
      <c r="A49" s="24"/>
      <c r="B49" s="1"/>
      <c r="C49" s="1"/>
      <c r="D49" s="1"/>
      <c r="E49" s="13"/>
      <c r="F49" s="74"/>
    </row>
    <row r="50" spans="1:6" x14ac:dyDescent="0.2">
      <c r="A50" s="9"/>
      <c r="B50" s="1"/>
      <c r="C50" s="1"/>
      <c r="D50" s="1"/>
      <c r="E50" s="13"/>
      <c r="F50" s="74"/>
    </row>
    <row r="51" spans="1:6" x14ac:dyDescent="0.2">
      <c r="A51" s="9"/>
      <c r="B51" s="1"/>
      <c r="C51" s="1"/>
      <c r="D51" s="1"/>
      <c r="E51" s="13"/>
      <c r="F51" s="74"/>
    </row>
    <row r="52" spans="1:6" x14ac:dyDescent="0.2">
      <c r="A52" s="9"/>
      <c r="B52" s="1"/>
      <c r="C52" s="1"/>
      <c r="D52" s="1"/>
      <c r="E52" s="13"/>
      <c r="F52" s="74"/>
    </row>
    <row r="53" spans="1:6" x14ac:dyDescent="0.2">
      <c r="A53" s="9"/>
      <c r="B53" s="1"/>
      <c r="C53" s="1"/>
      <c r="D53" s="1"/>
      <c r="E53" s="13"/>
      <c r="F53" s="74"/>
    </row>
    <row r="54" spans="1:6" x14ac:dyDescent="0.2">
      <c r="A54" s="16"/>
      <c r="B54" s="14"/>
      <c r="C54" s="14"/>
      <c r="D54" s="14"/>
      <c r="E54" s="14"/>
      <c r="F54" s="75"/>
    </row>
    <row r="55" spans="1:6" x14ac:dyDescent="0.2">
      <c r="A55" s="9"/>
      <c r="B55" s="45"/>
      <c r="C55" s="45"/>
      <c r="D55" s="45"/>
      <c r="E55" s="46"/>
      <c r="F55" s="76"/>
    </row>
    <row r="56" spans="1:6" x14ac:dyDescent="0.2">
      <c r="A56" s="9"/>
      <c r="B56" s="45"/>
      <c r="C56" s="45"/>
      <c r="D56" s="45"/>
      <c r="E56" s="46"/>
      <c r="F56" s="76"/>
    </row>
    <row r="57" spans="1:6" x14ac:dyDescent="0.2">
      <c r="A57" s="9"/>
      <c r="B57" s="45"/>
      <c r="C57" s="45"/>
      <c r="D57" s="45"/>
      <c r="E57" s="46"/>
      <c r="F57" s="76"/>
    </row>
    <row r="58" spans="1:6" x14ac:dyDescent="0.2">
      <c r="A58" s="9"/>
      <c r="B58" s="45"/>
      <c r="C58" s="45"/>
      <c r="D58" s="45"/>
      <c r="E58" s="46"/>
      <c r="F58" s="76"/>
    </row>
    <row r="59" spans="1:6" x14ac:dyDescent="0.2">
      <c r="A59" s="9"/>
      <c r="B59" s="45"/>
      <c r="C59" s="45"/>
      <c r="D59" s="45"/>
      <c r="E59" s="46"/>
      <c r="F59" s="76"/>
    </row>
    <row r="60" spans="1:6" x14ac:dyDescent="0.2">
      <c r="A60" s="9"/>
      <c r="B60" s="45"/>
      <c r="C60" s="45"/>
      <c r="D60" s="45"/>
      <c r="E60" s="46"/>
      <c r="F60" s="76"/>
    </row>
    <row r="61" spans="1:6" x14ac:dyDescent="0.2">
      <c r="A61" s="9"/>
      <c r="B61" s="45"/>
      <c r="C61" s="45"/>
      <c r="D61" s="45"/>
      <c r="E61" s="46"/>
      <c r="F61" s="76"/>
    </row>
    <row r="62" spans="1:6" x14ac:dyDescent="0.2">
      <c r="A62" s="16"/>
      <c r="B62" s="14"/>
      <c r="C62" s="14"/>
      <c r="D62" s="14"/>
      <c r="E62" s="14"/>
      <c r="F62" s="75"/>
    </row>
    <row r="63" spans="1:6" x14ac:dyDescent="0.2">
      <c r="A63" s="9"/>
      <c r="B63" s="45"/>
      <c r="C63" s="45"/>
      <c r="D63" s="45"/>
      <c r="E63" s="46"/>
      <c r="F63" s="76"/>
    </row>
    <row r="64" spans="1:6" ht="13.5" thickBot="1" x14ac:dyDescent="0.25">
      <c r="A64" s="11"/>
      <c r="B64" s="45"/>
      <c r="C64" s="45"/>
      <c r="D64" s="45"/>
      <c r="E64" s="46"/>
      <c r="F64" s="76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>
      <selection activeCell="F16" sqref="F16"/>
    </sheetView>
  </sheetViews>
  <sheetFormatPr defaultRowHeight="12.75" x14ac:dyDescent="0.2"/>
  <cols>
    <col min="1" max="1" width="73.7109375" customWidth="1"/>
    <col min="2" max="2" width="12.42578125" customWidth="1"/>
  </cols>
  <sheetData>
    <row r="1" spans="1:1" x14ac:dyDescent="0.2">
      <c r="A1" s="48" t="s">
        <v>20</v>
      </c>
    </row>
    <row r="2" spans="1:1" x14ac:dyDescent="0.2">
      <c r="A2" s="47" t="s">
        <v>25</v>
      </c>
    </row>
    <row r="3" spans="1:1" x14ac:dyDescent="0.2">
      <c r="A3" s="27" t="s">
        <v>21</v>
      </c>
    </row>
    <row r="4" spans="1:1" x14ac:dyDescent="0.2">
      <c r="A4" s="66" t="s">
        <v>26</v>
      </c>
    </row>
    <row r="5" spans="1:1" x14ac:dyDescent="0.2">
      <c r="A5" s="60" t="s">
        <v>22</v>
      </c>
    </row>
    <row r="6" spans="1:1" x14ac:dyDescent="0.2">
      <c r="A6" s="3"/>
    </row>
    <row r="7" spans="1:1" x14ac:dyDescent="0.2">
      <c r="A7" s="4"/>
    </row>
    <row r="8" spans="1:1" x14ac:dyDescent="0.2">
      <c r="A8" s="3"/>
    </row>
    <row r="9" spans="1:1" x14ac:dyDescent="0.2">
      <c r="A9" s="3"/>
    </row>
    <row r="10" spans="1:1" x14ac:dyDescent="0.2">
      <c r="A10" s="3"/>
    </row>
    <row r="11" spans="1:1" x14ac:dyDescent="0.2">
      <c r="A11" s="3"/>
    </row>
    <row r="12" spans="1:1" x14ac:dyDescent="0.2">
      <c r="A12" s="3"/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4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6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Mullan</dc:creator>
  <cp:lastModifiedBy>Lundin, Allison C.</cp:lastModifiedBy>
  <cp:lastPrinted>2013-11-14T20:50:56Z</cp:lastPrinted>
  <dcterms:created xsi:type="dcterms:W3CDTF">2003-08-22T13:44:17Z</dcterms:created>
  <dcterms:modified xsi:type="dcterms:W3CDTF">2013-11-14T20:54:52Z</dcterms:modified>
</cp:coreProperties>
</file>